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C:\Users\pmm\Downloads\"/>
    </mc:Choice>
  </mc:AlternateContent>
  <xr:revisionPtr revIDLastSave="0" documentId="13_ncr:1_{93E04551-9E14-46DF-BE17-77F330B45C91}" xr6:coauthVersionLast="47" xr6:coauthVersionMax="47" xr10:uidLastSave="{00000000-0000-0000-0000-000000000000}"/>
  <bookViews>
    <workbookView xWindow="31815" yWindow="2820" windowWidth="21600" windowHeight="11325" activeTab="4" xr2:uid="{00000000-000D-0000-FFFF-FFFF00000000}"/>
  </bookViews>
  <sheets>
    <sheet name="1_MT" sheetId="1" r:id="rId1"/>
    <sheet name="2_SF" sheetId="2" r:id="rId2"/>
    <sheet name="5_VC" sheetId="5" r:id="rId3"/>
    <sheet name="7_FN" sheetId="7" r:id="rId4"/>
    <sheet name="8_PN" sheetId="8" r:id="rId5"/>
    <sheet name="10_DG" sheetId="9" r:id="rId6"/>
  </sheets>
  <definedNames>
    <definedName name="BCM_010_3">'2_SF'!$C$8</definedName>
    <definedName name="BCM_010_4">'2_SF'!$D$8</definedName>
    <definedName name="BCM_020_3">'2_SF'!$C$9</definedName>
    <definedName name="BCM_020_4">'2_SF'!$D$9</definedName>
    <definedName name="BCM_030_3">'2_SF'!$C$10</definedName>
    <definedName name="BCM_030_4">'2_SF'!$D$10</definedName>
    <definedName name="BCM_040_3">'2_SF'!$C$11</definedName>
    <definedName name="BCM_040_4">'2_SF'!$D$11</definedName>
    <definedName name="BCM_050_3">'2_SF'!$C$12</definedName>
    <definedName name="BCM_050_4">'2_SF'!$D$12</definedName>
    <definedName name="BCM_060_3">'2_SF'!$C$13</definedName>
    <definedName name="BCM_060_4">'2_SF'!$D$13</definedName>
    <definedName name="BCM_070_3">'2_SF'!$C$14</definedName>
    <definedName name="BCM_070_4">'2_SF'!$D$14</definedName>
    <definedName name="BCM_080_3">'2_SF'!$C$15</definedName>
    <definedName name="BCM_080_4">'2_SF'!$D$15</definedName>
    <definedName name="BCM_090_3">'2_SF'!$C$16</definedName>
    <definedName name="BCM_090_4">'2_SF'!$D$16</definedName>
    <definedName name="BCM_100_3">'2_SF'!$C$19</definedName>
    <definedName name="BCM_100_4">'2_SF'!$D$19</definedName>
    <definedName name="BCM_110_3">'2_SF'!$C$20</definedName>
    <definedName name="BCM_110_4">'2_SF'!$D$20</definedName>
    <definedName name="BCM_120_3">'2_SF'!$C$21</definedName>
    <definedName name="BCM_120_4">'2_SF'!$D$21</definedName>
    <definedName name="BCM_130_3">'2_SF'!$C$22</definedName>
    <definedName name="BCM_130_4">'2_SF'!$D$22</definedName>
    <definedName name="BCM_140_3">'2_SF'!$C$24</definedName>
    <definedName name="BCM_140_4">'2_SF'!$D$24</definedName>
    <definedName name="BCM_150_3">'2_SF'!$C$25</definedName>
    <definedName name="BCM_150_4">'2_SF'!$D$25</definedName>
    <definedName name="BCM_160_4">'2_SF'!$D$26</definedName>
    <definedName name="BCM_170_3">'2_SF'!$C$27</definedName>
    <definedName name="BCM_170_4">'2_SF'!$D$27</definedName>
    <definedName name="BCM_180_4">'2_SF'!$D$28</definedName>
    <definedName name="BCM_190_4">'2_SF'!$D$29</definedName>
    <definedName name="BCM_200_3">'2_SF'!$C$30</definedName>
    <definedName name="BCM_200_4">'2_SF'!$D$30</definedName>
    <definedName name="BCM_210_3">'2_SF'!$C$31</definedName>
    <definedName name="BCM_210_4">'2_SF'!$D$31</definedName>
    <definedName name="BCM_220_3">'2_SF'!$C$32</definedName>
    <definedName name="BCM_220_4">'2_SF'!$D$32</definedName>
    <definedName name="CAD_1">#REF!</definedName>
    <definedName name="CAD_10">#REF!</definedName>
    <definedName name="CAD_100">#REF!</definedName>
    <definedName name="CAD_101">#REF!</definedName>
    <definedName name="CAD_102">#REF!</definedName>
    <definedName name="CAD_103">#REF!</definedName>
    <definedName name="CAD_104">#REF!</definedName>
    <definedName name="CAD_105">#REF!</definedName>
    <definedName name="CAD_106">#REF!</definedName>
    <definedName name="CAD_107">#REF!</definedName>
    <definedName name="CAD_108">#REF!</definedName>
    <definedName name="CAD_109">#REF!</definedName>
    <definedName name="CAD_11">#REF!</definedName>
    <definedName name="CAD_110">#REF!</definedName>
    <definedName name="CAD_111">#REF!</definedName>
    <definedName name="CAD_112">#REF!</definedName>
    <definedName name="CAD_113">#REF!</definedName>
    <definedName name="CAD_114">#REF!</definedName>
    <definedName name="CAD_115">#REF!</definedName>
    <definedName name="CAD_116">#REF!</definedName>
    <definedName name="CAD_117">#REF!</definedName>
    <definedName name="CAD_118">#REF!</definedName>
    <definedName name="CAD_119">#REF!</definedName>
    <definedName name="CAD_12">#REF!</definedName>
    <definedName name="CAD_120">#REF!</definedName>
    <definedName name="CAD_121">#REF!</definedName>
    <definedName name="CAD_122">#REF!</definedName>
    <definedName name="CAD_123">#REF!</definedName>
    <definedName name="CAD_124">#REF!</definedName>
    <definedName name="CAD_125">#REF!</definedName>
    <definedName name="CAD_126">#REF!</definedName>
    <definedName name="CAD_127">#REF!</definedName>
    <definedName name="CAD_128">#REF!</definedName>
    <definedName name="CAD_129">#REF!</definedName>
    <definedName name="CAD_13">#REF!</definedName>
    <definedName name="CAD_130">#REF!</definedName>
    <definedName name="CAD_131">#REF!</definedName>
    <definedName name="CAD_132">#REF!</definedName>
    <definedName name="CAD_133">#REF!</definedName>
    <definedName name="CAD_134">#REF!</definedName>
    <definedName name="CAD_135">#REF!</definedName>
    <definedName name="CAD_136">#REF!</definedName>
    <definedName name="CAD_137">#REF!</definedName>
    <definedName name="CAD_138">#REF!</definedName>
    <definedName name="CAD_139">#REF!</definedName>
    <definedName name="CAD_14">#REF!</definedName>
    <definedName name="CAD_140">#REF!</definedName>
    <definedName name="CAD_141">#REF!</definedName>
    <definedName name="CAD_142">#REF!</definedName>
    <definedName name="CAD_143">#REF!</definedName>
    <definedName name="CAD_144">#REF!</definedName>
    <definedName name="CAD_145">#REF!</definedName>
    <definedName name="CAD_146">#REF!</definedName>
    <definedName name="CAD_147">#REF!</definedName>
    <definedName name="CAD_148">#REF!</definedName>
    <definedName name="CAD_149">#REF!</definedName>
    <definedName name="CAD_15">#REF!</definedName>
    <definedName name="CAD_150">#REF!</definedName>
    <definedName name="CAD_151">#REF!</definedName>
    <definedName name="CAD_152">#REF!</definedName>
    <definedName name="CAD_153">#REF!</definedName>
    <definedName name="CAD_154">#REF!</definedName>
    <definedName name="CAD_155">#REF!</definedName>
    <definedName name="CAD_156">#REF!</definedName>
    <definedName name="CAD_157">#REF!</definedName>
    <definedName name="CAD_158">#REF!</definedName>
    <definedName name="CAD_159">#REF!</definedName>
    <definedName name="CAD_16">#REF!</definedName>
    <definedName name="CAD_160">#REF!</definedName>
    <definedName name="CAD_161">#REF!</definedName>
    <definedName name="CAD_162">#REF!</definedName>
    <definedName name="CAD_163">#REF!</definedName>
    <definedName name="CAD_164">#REF!</definedName>
    <definedName name="CAD_165">#REF!</definedName>
    <definedName name="CAD_166">#REF!</definedName>
    <definedName name="CAD_167">#REF!</definedName>
    <definedName name="CAD_168">#REF!</definedName>
    <definedName name="CAD_169">#REF!</definedName>
    <definedName name="CAD_17">#REF!</definedName>
    <definedName name="CAD_170">#REF!</definedName>
    <definedName name="CAD_171">#REF!</definedName>
    <definedName name="CAD_172">#REF!</definedName>
    <definedName name="CAD_173">#REF!</definedName>
    <definedName name="CAD_174">#REF!</definedName>
    <definedName name="CAD_175">#REF!</definedName>
    <definedName name="CAD_176">#REF!</definedName>
    <definedName name="CAD_177">#REF!</definedName>
    <definedName name="CAD_178">#REF!</definedName>
    <definedName name="CAD_179">#REF!</definedName>
    <definedName name="CAD_18">#REF!</definedName>
    <definedName name="CAD_180">#REF!</definedName>
    <definedName name="CAD_181">#REF!</definedName>
    <definedName name="CAD_182">#REF!</definedName>
    <definedName name="CAD_183">#REF!</definedName>
    <definedName name="CAD_184">#REF!</definedName>
    <definedName name="CAD_185">#REF!</definedName>
    <definedName name="CAD_186">#REF!</definedName>
    <definedName name="CAD_187">#REF!</definedName>
    <definedName name="CAD_188">#REF!</definedName>
    <definedName name="CAD_189">#REF!</definedName>
    <definedName name="CAD_19">#REF!</definedName>
    <definedName name="CAD_190">#REF!</definedName>
    <definedName name="CAD_191">#REF!</definedName>
    <definedName name="CAD_192">#REF!</definedName>
    <definedName name="CAD_193">#REF!</definedName>
    <definedName name="CAD_194">#REF!</definedName>
    <definedName name="CAD_195">#REF!</definedName>
    <definedName name="CAD_196">#REF!</definedName>
    <definedName name="CAD_197">#REF!</definedName>
    <definedName name="CAD_198">#REF!</definedName>
    <definedName name="CAD_199">#REF!</definedName>
    <definedName name="CAD_2">#REF!</definedName>
    <definedName name="CAD_20">#REF!</definedName>
    <definedName name="CAD_200">#REF!</definedName>
    <definedName name="CAD_201">#REF!</definedName>
    <definedName name="CAD_202">#REF!</definedName>
    <definedName name="CAD_203">#REF!</definedName>
    <definedName name="CAD_204">#REF!</definedName>
    <definedName name="CAD_205">#REF!</definedName>
    <definedName name="CAD_206">#REF!</definedName>
    <definedName name="CAD_207">#REF!</definedName>
    <definedName name="CAD_208">#REF!</definedName>
    <definedName name="CAD_209">#REF!</definedName>
    <definedName name="CAD_21">#REF!</definedName>
    <definedName name="CAD_210">#REF!</definedName>
    <definedName name="CAD_211">#REF!</definedName>
    <definedName name="CAD_212">#REF!</definedName>
    <definedName name="CAD_213">#REF!</definedName>
    <definedName name="CAD_214">#REF!</definedName>
    <definedName name="CAD_215">#REF!</definedName>
    <definedName name="CAD_216">#REF!</definedName>
    <definedName name="CAD_217">#REF!</definedName>
    <definedName name="CAD_218">#REF!</definedName>
    <definedName name="CAD_219">#REF!</definedName>
    <definedName name="CAD_22">#REF!</definedName>
    <definedName name="CAD_220">#REF!</definedName>
    <definedName name="CAD_221">#REF!</definedName>
    <definedName name="CAD_222">#REF!</definedName>
    <definedName name="CAD_223">#REF!</definedName>
    <definedName name="CAD_224">#REF!</definedName>
    <definedName name="CAD_225">#REF!</definedName>
    <definedName name="CAD_226">#REF!</definedName>
    <definedName name="CAD_227">#REF!</definedName>
    <definedName name="CAD_228">#REF!</definedName>
    <definedName name="CAD_229">#REF!</definedName>
    <definedName name="CAD_23">#REF!</definedName>
    <definedName name="CAD_230">#REF!</definedName>
    <definedName name="CAD_231">#REF!</definedName>
    <definedName name="CAD_232">#REF!</definedName>
    <definedName name="CAD_233">#REF!</definedName>
    <definedName name="CAD_234">#REF!</definedName>
    <definedName name="CAD_235">#REF!</definedName>
    <definedName name="CAD_236">#REF!</definedName>
    <definedName name="CAD_237">#REF!</definedName>
    <definedName name="CAD_238">#REF!</definedName>
    <definedName name="CAD_239">#REF!</definedName>
    <definedName name="CAD_24">#REF!</definedName>
    <definedName name="CAD_240">#REF!</definedName>
    <definedName name="CAD_241">#REF!</definedName>
    <definedName name="CAD_242">#REF!</definedName>
    <definedName name="CAD_243">#REF!</definedName>
    <definedName name="CAD_244">#REF!</definedName>
    <definedName name="CAD_245">#REF!</definedName>
    <definedName name="CAD_246">#REF!</definedName>
    <definedName name="CAD_247">#REF!</definedName>
    <definedName name="CAD_248">#REF!</definedName>
    <definedName name="CAD_249">#REF!</definedName>
    <definedName name="CAD_25">#REF!</definedName>
    <definedName name="CAD_250">#REF!</definedName>
    <definedName name="CAD_251">#REF!</definedName>
    <definedName name="CAD_252">#REF!</definedName>
    <definedName name="CAD_253">#REF!</definedName>
    <definedName name="CAD_254">#REF!</definedName>
    <definedName name="CAD_255">#REF!</definedName>
    <definedName name="CAD_256">#REF!</definedName>
    <definedName name="CAD_257">#REF!</definedName>
    <definedName name="CAD_258">#REF!</definedName>
    <definedName name="CAD_259">#REF!</definedName>
    <definedName name="CAD_26">#REF!</definedName>
    <definedName name="CAD_260">#REF!</definedName>
    <definedName name="CAD_261">#REF!</definedName>
    <definedName name="CAD_262">#REF!</definedName>
    <definedName name="CAD_263">#REF!</definedName>
    <definedName name="CAD_264">#REF!</definedName>
    <definedName name="CAD_265">#REF!</definedName>
    <definedName name="CAD_266">#REF!</definedName>
    <definedName name="CAD_267">#REF!</definedName>
    <definedName name="CAD_268">#REF!</definedName>
    <definedName name="CAD_269">#REF!</definedName>
    <definedName name="CAD_27">#REF!</definedName>
    <definedName name="CAD_270">#REF!</definedName>
    <definedName name="CAD_271">#REF!</definedName>
    <definedName name="CAD_272">#REF!</definedName>
    <definedName name="CAD_273">#REF!</definedName>
    <definedName name="CAD_274">#REF!</definedName>
    <definedName name="CAD_275">#REF!</definedName>
    <definedName name="CAD_276">#REF!</definedName>
    <definedName name="CAD_277">#REF!</definedName>
    <definedName name="CAD_278">#REF!</definedName>
    <definedName name="CAD_279">#REF!</definedName>
    <definedName name="CAD_28">#REF!</definedName>
    <definedName name="CAD_280">#REF!</definedName>
    <definedName name="CAD_281">#REF!</definedName>
    <definedName name="CAD_282">#REF!</definedName>
    <definedName name="CAD_283">#REF!</definedName>
    <definedName name="CAD_284">#REF!</definedName>
    <definedName name="CAD_285">#REF!</definedName>
    <definedName name="CAD_286">#REF!</definedName>
    <definedName name="CAD_287">#REF!</definedName>
    <definedName name="CAD_288">#REF!</definedName>
    <definedName name="CAD_289">#REF!</definedName>
    <definedName name="CAD_29">#REF!</definedName>
    <definedName name="CAD_290">#REF!</definedName>
    <definedName name="CAD_291">#REF!</definedName>
    <definedName name="CAD_292">#REF!</definedName>
    <definedName name="CAD_293">#REF!</definedName>
    <definedName name="CAD_294">#REF!</definedName>
    <definedName name="CAD_295">#REF!</definedName>
    <definedName name="CAD_296">#REF!</definedName>
    <definedName name="CAD_297">#REF!</definedName>
    <definedName name="CAD_298">#REF!</definedName>
    <definedName name="CAD_299">#REF!</definedName>
    <definedName name="CAD_3">#REF!</definedName>
    <definedName name="CAD_30">#REF!</definedName>
    <definedName name="CAD_300">#REF!</definedName>
    <definedName name="CAD_301">#REF!</definedName>
    <definedName name="CAD_302">#REF!</definedName>
    <definedName name="CAD_303">#REF!</definedName>
    <definedName name="CAD_304">#REF!</definedName>
    <definedName name="CAD_305">#REF!</definedName>
    <definedName name="CAD_306">#REF!</definedName>
    <definedName name="CAD_307">#REF!</definedName>
    <definedName name="CAD_308">#REF!</definedName>
    <definedName name="CAD_309">#REF!</definedName>
    <definedName name="CAD_31">#REF!</definedName>
    <definedName name="CAD_310">#REF!</definedName>
    <definedName name="CAD_311">#REF!</definedName>
    <definedName name="CAD_312">#REF!</definedName>
    <definedName name="CAD_313">#REF!</definedName>
    <definedName name="CAD_314">#REF!</definedName>
    <definedName name="CAD_315">#REF!</definedName>
    <definedName name="CAD_316">#REF!</definedName>
    <definedName name="CAD_317">#REF!</definedName>
    <definedName name="CAD_318">#REF!</definedName>
    <definedName name="CAD_319">#REF!</definedName>
    <definedName name="CAD_32">#REF!</definedName>
    <definedName name="CAD_320">#REF!</definedName>
    <definedName name="CAD_321">#REF!</definedName>
    <definedName name="CAD_322">#REF!</definedName>
    <definedName name="CAD_323">#REF!</definedName>
    <definedName name="CAD_324">#REF!</definedName>
    <definedName name="CAD_325">#REF!</definedName>
    <definedName name="CAD_326">#REF!</definedName>
    <definedName name="CAD_327">#REF!</definedName>
    <definedName name="CAD_328">#REF!</definedName>
    <definedName name="CAD_329">#REF!</definedName>
    <definedName name="CAD_33">#REF!</definedName>
    <definedName name="CAD_330">#REF!</definedName>
    <definedName name="CAD_331">#REF!</definedName>
    <definedName name="CAD_332">#REF!</definedName>
    <definedName name="CAD_333">#REF!</definedName>
    <definedName name="CAD_334">#REF!</definedName>
    <definedName name="CAD_335">#REF!</definedName>
    <definedName name="CAD_336">#REF!</definedName>
    <definedName name="CAD_337">#REF!</definedName>
    <definedName name="CAD_338">#REF!</definedName>
    <definedName name="CAD_339">#REF!</definedName>
    <definedName name="CAD_34">#REF!</definedName>
    <definedName name="CAD_340">#REF!</definedName>
    <definedName name="CAD_341">#REF!</definedName>
    <definedName name="CAD_342">#REF!</definedName>
    <definedName name="CAD_343">#REF!</definedName>
    <definedName name="CAD_344">#REF!</definedName>
    <definedName name="CAD_345">#REF!</definedName>
    <definedName name="CAD_346">#REF!</definedName>
    <definedName name="CAD_347">#REF!</definedName>
    <definedName name="CAD_348">#REF!</definedName>
    <definedName name="CAD_349">#REF!</definedName>
    <definedName name="CAD_35">#REF!</definedName>
    <definedName name="CAD_350">#REF!</definedName>
    <definedName name="CAD_351">#REF!</definedName>
    <definedName name="CAD_352">#REF!</definedName>
    <definedName name="CAD_353">#REF!</definedName>
    <definedName name="CAD_354">#REF!</definedName>
    <definedName name="CAD_355">#REF!</definedName>
    <definedName name="CAD_356">#REF!</definedName>
    <definedName name="CAD_357">#REF!</definedName>
    <definedName name="CAD_358">#REF!</definedName>
    <definedName name="CAD_359">#REF!</definedName>
    <definedName name="CAD_36">#REF!</definedName>
    <definedName name="CAD_360">#REF!</definedName>
    <definedName name="CAD_361">#REF!</definedName>
    <definedName name="CAD_362">#REF!</definedName>
    <definedName name="CAD_363">#REF!</definedName>
    <definedName name="CAD_364">#REF!</definedName>
    <definedName name="CAD_365">#REF!</definedName>
    <definedName name="CAD_366">#REF!</definedName>
    <definedName name="CAD_367">#REF!</definedName>
    <definedName name="CAD_368">#REF!</definedName>
    <definedName name="CAD_369">#REF!</definedName>
    <definedName name="CAD_37">#REF!</definedName>
    <definedName name="CAD_370">#REF!</definedName>
    <definedName name="CAD_371">#REF!</definedName>
    <definedName name="CAD_372">#REF!</definedName>
    <definedName name="CAD_373">#REF!</definedName>
    <definedName name="CAD_374">#REF!</definedName>
    <definedName name="CAD_375">#REF!</definedName>
    <definedName name="CAD_376">#REF!</definedName>
    <definedName name="CAD_377">#REF!</definedName>
    <definedName name="CAD_378">#REF!</definedName>
    <definedName name="CAD_379">#REF!</definedName>
    <definedName name="CAD_38">#REF!</definedName>
    <definedName name="CAD_380">#REF!</definedName>
    <definedName name="CAD_381">#REF!</definedName>
    <definedName name="CAD_382">#REF!</definedName>
    <definedName name="CAD_383">#REF!</definedName>
    <definedName name="CAD_384">#REF!</definedName>
    <definedName name="CAD_385">#REF!</definedName>
    <definedName name="CAD_386">#REF!</definedName>
    <definedName name="CAD_387">#REF!</definedName>
    <definedName name="CAD_388">#REF!</definedName>
    <definedName name="CAD_389">#REF!</definedName>
    <definedName name="CAD_39">#REF!</definedName>
    <definedName name="CAD_390">#REF!</definedName>
    <definedName name="CAD_391">#REF!</definedName>
    <definedName name="CAD_392">#REF!</definedName>
    <definedName name="CAD_393">#REF!</definedName>
    <definedName name="CAD_394">#REF!</definedName>
    <definedName name="CAD_395">#REF!</definedName>
    <definedName name="CAD_396">#REF!</definedName>
    <definedName name="CAD_397">#REF!</definedName>
    <definedName name="CAD_398">#REF!</definedName>
    <definedName name="CAD_399">#REF!</definedName>
    <definedName name="CAD_4">#REF!</definedName>
    <definedName name="CAD_40">#REF!</definedName>
    <definedName name="CAD_400">#REF!</definedName>
    <definedName name="CAD_401">#REF!</definedName>
    <definedName name="CAD_402">#REF!</definedName>
    <definedName name="CAD_403">#REF!</definedName>
    <definedName name="CAD_404">#REF!</definedName>
    <definedName name="CAD_405">#REF!</definedName>
    <definedName name="CAD_406">#REF!</definedName>
    <definedName name="CAD_407">#REF!</definedName>
    <definedName name="CAD_408">#REF!</definedName>
    <definedName name="CAD_41">#REF!</definedName>
    <definedName name="CAD_42">#REF!</definedName>
    <definedName name="CAD_43">#REF!</definedName>
    <definedName name="CAD_44">#REF!</definedName>
    <definedName name="CAD_45">#REF!</definedName>
    <definedName name="CAD_46">#REF!</definedName>
    <definedName name="CAD_47">#REF!</definedName>
    <definedName name="CAD_48">#REF!</definedName>
    <definedName name="CAD_49">#REF!</definedName>
    <definedName name="CAD_5">#REF!</definedName>
    <definedName name="CAD_50">#REF!</definedName>
    <definedName name="CAD_51">#REF!</definedName>
    <definedName name="CAD_52">#REF!</definedName>
    <definedName name="CAD_53">#REF!</definedName>
    <definedName name="CAD_54">#REF!</definedName>
    <definedName name="CAD_55">#REF!</definedName>
    <definedName name="CAD_56">#REF!</definedName>
    <definedName name="CAD_57">#REF!</definedName>
    <definedName name="CAD_58">#REF!</definedName>
    <definedName name="CAD_59">#REF!</definedName>
    <definedName name="CAD_6">#REF!</definedName>
    <definedName name="CAD_60">#REF!</definedName>
    <definedName name="CAD_61">#REF!</definedName>
    <definedName name="CAD_62">#REF!</definedName>
    <definedName name="CAD_63">#REF!</definedName>
    <definedName name="CAD_64">#REF!</definedName>
    <definedName name="CAD_65">#REF!</definedName>
    <definedName name="CAD_66">#REF!</definedName>
    <definedName name="CAD_67">#REF!</definedName>
    <definedName name="CAD_68">#REF!</definedName>
    <definedName name="CAD_69">#REF!</definedName>
    <definedName name="CAD_7">#REF!</definedName>
    <definedName name="CAD_70">#REF!</definedName>
    <definedName name="CAD_71">#REF!</definedName>
    <definedName name="CAD_72">#REF!</definedName>
    <definedName name="CAD_73">#REF!</definedName>
    <definedName name="CAD_74">#REF!</definedName>
    <definedName name="CAD_75">#REF!</definedName>
    <definedName name="CAD_76">#REF!</definedName>
    <definedName name="CAD_77">#REF!</definedName>
    <definedName name="CAD_78">#REF!</definedName>
    <definedName name="CAD_79">#REF!</definedName>
    <definedName name="CAD_8">#REF!</definedName>
    <definedName name="CAD_80">#REF!</definedName>
    <definedName name="CAD_800">#REF!</definedName>
    <definedName name="CAD_801">#REF!</definedName>
    <definedName name="CAD_81">#REF!</definedName>
    <definedName name="CAD_82">#REF!</definedName>
    <definedName name="CAD_83">#REF!</definedName>
    <definedName name="CAD_84">#REF!</definedName>
    <definedName name="CAD_85">#REF!</definedName>
    <definedName name="CAD_86">#REF!</definedName>
    <definedName name="CAD_87">#REF!</definedName>
    <definedName name="CAD_88">#REF!</definedName>
    <definedName name="CAD_89">#REF!</definedName>
    <definedName name="CAD_9">#REF!</definedName>
    <definedName name="CAD_90">#REF!</definedName>
    <definedName name="CAD_91">#REF!</definedName>
    <definedName name="CAD_92">#REF!</definedName>
    <definedName name="CAD_93">#REF!</definedName>
    <definedName name="CAD_94">#REF!</definedName>
    <definedName name="CAD_95">#REF!</definedName>
    <definedName name="CAD_96">#REF!</definedName>
    <definedName name="CAD_97">#REF!</definedName>
    <definedName name="CAD_98">#REF!</definedName>
    <definedName name="CAD_99">#REF!</definedName>
    <definedName name="CDB_AA">#REF!</definedName>
    <definedName name="CDB_AAA">#REF!</definedName>
    <definedName name="CDB_AAB">#REF!</definedName>
    <definedName name="CDB_AAC">#REF!</definedName>
    <definedName name="CDB_AAD">#REF!</definedName>
    <definedName name="CDB_AAE">#REF!</definedName>
    <definedName name="CDB_AAF">#REF!</definedName>
    <definedName name="CDB_AAG">#REF!</definedName>
    <definedName name="CDB_AAH">#REF!</definedName>
    <definedName name="CDB_AAI">#REF!</definedName>
    <definedName name="CDB_AAJ">#REF!</definedName>
    <definedName name="CDB_AAK">#REF!</definedName>
    <definedName name="CDB_AB">#REF!</definedName>
    <definedName name="CDB_ABA">#REF!</definedName>
    <definedName name="CDB_ABB">#REF!</definedName>
    <definedName name="CDB_ABC">#REF!</definedName>
    <definedName name="CDB_ABD">#REF!</definedName>
    <definedName name="CDB_ABE">#REF!</definedName>
    <definedName name="CDB_ABF">#REF!</definedName>
    <definedName name="CDB_ABG">#REF!</definedName>
    <definedName name="CDB_ABH">#REF!</definedName>
    <definedName name="CDB_ABI">#REF!</definedName>
    <definedName name="CDB_ABJ">#REF!</definedName>
    <definedName name="CDB_ABK">#REF!</definedName>
    <definedName name="CDB_AC">#REF!</definedName>
    <definedName name="CDB_ACA">#REF!</definedName>
    <definedName name="CDB_ACB">#REF!</definedName>
    <definedName name="CDB_ACC">#REF!</definedName>
    <definedName name="CDB_ACD">#REF!</definedName>
    <definedName name="CDB_ACE">#REF!</definedName>
    <definedName name="CDB_ACF">#REF!</definedName>
    <definedName name="CDB_ACG">#REF!</definedName>
    <definedName name="CDB_ACH">#REF!</definedName>
    <definedName name="CDB_ACI">#REF!</definedName>
    <definedName name="CDB_ACJ">#REF!</definedName>
    <definedName name="CDB_ACK">#REF!</definedName>
    <definedName name="CDB_AD">#REF!</definedName>
    <definedName name="CDB_ADA">#REF!</definedName>
    <definedName name="CDB_ADB">#REF!</definedName>
    <definedName name="CDB_ADC">#REF!</definedName>
    <definedName name="CDB_ADD">#REF!</definedName>
    <definedName name="CDB_ADE">#REF!</definedName>
    <definedName name="CDB_ADF">#REF!</definedName>
    <definedName name="CDB_ADG">#REF!</definedName>
    <definedName name="CDB_ADH">#REF!</definedName>
    <definedName name="CDB_ADI">#REF!</definedName>
    <definedName name="CDB_ADJ">#REF!</definedName>
    <definedName name="CDB_ADK">#REF!</definedName>
    <definedName name="CDB_AE">#REF!</definedName>
    <definedName name="CDB_AEA">#REF!</definedName>
    <definedName name="CDB_AEB">#REF!</definedName>
    <definedName name="CDB_AEZ">#REF!</definedName>
    <definedName name="CDB_BA">#REF!</definedName>
    <definedName name="CDB_BAA">#REF!</definedName>
    <definedName name="CDB_BAB">#REF!</definedName>
    <definedName name="CDB_BAC">#REF!</definedName>
    <definedName name="CDB_BAD">#REF!</definedName>
    <definedName name="CDB_BAE">#REF!</definedName>
    <definedName name="CDB_BAF">#REF!</definedName>
    <definedName name="CDB_BAG">#REF!</definedName>
    <definedName name="CDB_BAH">#REF!</definedName>
    <definedName name="CDB_BAI">#REF!</definedName>
    <definedName name="CDB_BAJ">#REF!</definedName>
    <definedName name="CDB_BAK">#REF!</definedName>
    <definedName name="CDB_BB">#REF!</definedName>
    <definedName name="CDB_BBA">#REF!</definedName>
    <definedName name="CDB_BBB">#REF!</definedName>
    <definedName name="CDB_BBC">#REF!</definedName>
    <definedName name="CDB_BBD">#REF!</definedName>
    <definedName name="CDB_BBE">#REF!</definedName>
    <definedName name="CDB_BBF">#REF!</definedName>
    <definedName name="CDB_BBG">#REF!</definedName>
    <definedName name="CDB_BBH">#REF!</definedName>
    <definedName name="CDB_BBI">#REF!</definedName>
    <definedName name="CDB_BBJ">#REF!</definedName>
    <definedName name="CDB_BBK">#REF!</definedName>
    <definedName name="CDB_BC">#REF!</definedName>
    <definedName name="CDB_BCA">#REF!</definedName>
    <definedName name="CDB_BCB">#REF!</definedName>
    <definedName name="CDB_BCC">#REF!</definedName>
    <definedName name="CDB_BCD">#REF!</definedName>
    <definedName name="CDB_BCE">#REF!</definedName>
    <definedName name="CDB_BCF">#REF!</definedName>
    <definedName name="CDB_BCG">#REF!</definedName>
    <definedName name="CDB_BCH">#REF!</definedName>
    <definedName name="CDB_BCI">#REF!</definedName>
    <definedName name="CDB_BCJ">#REF!</definedName>
    <definedName name="CDB_BCK">#REF!</definedName>
    <definedName name="CDB_BD">#REF!</definedName>
    <definedName name="CDB_BDA">#REF!</definedName>
    <definedName name="CDB_BDB">#REF!</definedName>
    <definedName name="CDB_BDC">#REF!</definedName>
    <definedName name="CDB_BDD">#REF!</definedName>
    <definedName name="CDB_BDE">#REF!</definedName>
    <definedName name="CDB_BDF">#REF!</definedName>
    <definedName name="CDB_BDG">#REF!</definedName>
    <definedName name="CDB_BDH">#REF!</definedName>
    <definedName name="CDB_BDI">#REF!</definedName>
    <definedName name="CDB_BDJ">#REF!</definedName>
    <definedName name="CDB_BDK">#REF!</definedName>
    <definedName name="CDB_BE">#REF!</definedName>
    <definedName name="CDB_BEA">#REF!</definedName>
    <definedName name="CDB_BEB">#REF!</definedName>
    <definedName name="CDB_BEZ">#REF!</definedName>
    <definedName name="CDB_CA">#REF!</definedName>
    <definedName name="CDB_CAA">#REF!</definedName>
    <definedName name="CDB_CAB">#REF!</definedName>
    <definedName name="CDB_CAC">#REF!</definedName>
    <definedName name="CDB_CAD">#REF!</definedName>
    <definedName name="CDB_CAE">#REF!</definedName>
    <definedName name="CDB_CAF">#REF!</definedName>
    <definedName name="CDB_CAG">#REF!</definedName>
    <definedName name="CDB_CAH">#REF!</definedName>
    <definedName name="CDB_CAI">#REF!</definedName>
    <definedName name="CDB_CAJ">#REF!</definedName>
    <definedName name="CDB_CAK">#REF!</definedName>
    <definedName name="CDB_CB">#REF!</definedName>
    <definedName name="CDB_CBA">#REF!</definedName>
    <definedName name="CDB_CBB">#REF!</definedName>
    <definedName name="CDB_CBC">#REF!</definedName>
    <definedName name="CDB_CBD">#REF!</definedName>
    <definedName name="CDB_CBE">#REF!</definedName>
    <definedName name="CDB_CBF">#REF!</definedName>
    <definedName name="CDB_CBG">#REF!</definedName>
    <definedName name="CDB_CBH">#REF!</definedName>
    <definedName name="CDB_CBI">#REF!</definedName>
    <definedName name="CDB_CBJ">#REF!</definedName>
    <definedName name="CDB_CBK">#REF!</definedName>
    <definedName name="CDB_CC">#REF!</definedName>
    <definedName name="CDB_CCA">#REF!</definedName>
    <definedName name="CDB_CCB">#REF!</definedName>
    <definedName name="CDB_CCC">#REF!</definedName>
    <definedName name="CDB_CCD">#REF!</definedName>
    <definedName name="CDB_CCE">#REF!</definedName>
    <definedName name="CDB_CCF">#REF!</definedName>
    <definedName name="CDB_CCG">#REF!</definedName>
    <definedName name="CDB_CCH">#REF!</definedName>
    <definedName name="CDB_CCI">#REF!</definedName>
    <definedName name="CDB_CCJ">#REF!</definedName>
    <definedName name="CDB_CCK">#REF!</definedName>
    <definedName name="CDB_CD">#REF!</definedName>
    <definedName name="CDB_CDA">#REF!</definedName>
    <definedName name="CDB_CDB">#REF!</definedName>
    <definedName name="CDB_CDC">#REF!</definedName>
    <definedName name="CDB_CDD">#REF!</definedName>
    <definedName name="CDB_CDE">#REF!</definedName>
    <definedName name="CDB_CDF">#REF!</definedName>
    <definedName name="CDB_CDG">#REF!</definedName>
    <definedName name="CDB_CDH">#REF!</definedName>
    <definedName name="CDB_CDI">#REF!</definedName>
    <definedName name="CDB_CDJ">#REF!</definedName>
    <definedName name="CDB_CDK">#REF!</definedName>
    <definedName name="CDB_CE">#REF!</definedName>
    <definedName name="CDB_CEA">#REF!</definedName>
    <definedName name="CDB_CEB">#REF!</definedName>
    <definedName name="CDB_CEZ">#REF!</definedName>
    <definedName name="CDB_DA">#REF!</definedName>
    <definedName name="CDB_DAA">#REF!</definedName>
    <definedName name="CDB_DAB">#REF!</definedName>
    <definedName name="CDB_DAC">#REF!</definedName>
    <definedName name="CDB_DAD">#REF!</definedName>
    <definedName name="CDB_DAE">#REF!</definedName>
    <definedName name="CDB_DAF">#REF!</definedName>
    <definedName name="CDB_DAG">#REF!</definedName>
    <definedName name="CDB_DAH">#REF!</definedName>
    <definedName name="CDB_DAI">#REF!</definedName>
    <definedName name="CDB_DAJ">#REF!</definedName>
    <definedName name="CDB_DAK">#REF!</definedName>
    <definedName name="CDB_DB">#REF!</definedName>
    <definedName name="CDB_DBA">#REF!</definedName>
    <definedName name="CDB_DBB">#REF!</definedName>
    <definedName name="CDB_DBC">#REF!</definedName>
    <definedName name="CDB_DBD">#REF!</definedName>
    <definedName name="CDB_DBE">#REF!</definedName>
    <definedName name="CDB_DBF">#REF!</definedName>
    <definedName name="CDB_DBG">#REF!</definedName>
    <definedName name="CDB_DBH">#REF!</definedName>
    <definedName name="CDB_DBI">#REF!</definedName>
    <definedName name="CDB_DBJ">#REF!</definedName>
    <definedName name="CDB_DBK">#REF!</definedName>
    <definedName name="CDB_DC">#REF!</definedName>
    <definedName name="CDB_DCA">#REF!</definedName>
    <definedName name="CDB_DCB">#REF!</definedName>
    <definedName name="CDB_DCC">#REF!</definedName>
    <definedName name="CDB_DCD">#REF!</definedName>
    <definedName name="CDB_DCE">#REF!</definedName>
    <definedName name="CDB_DCF">#REF!</definedName>
    <definedName name="CDB_DCG">#REF!</definedName>
    <definedName name="CDB_DCH">#REF!</definedName>
    <definedName name="CDB_DCI">#REF!</definedName>
    <definedName name="CDB_DCJ">#REF!</definedName>
    <definedName name="CDB_DCK">#REF!</definedName>
    <definedName name="CDB_DD">#REF!</definedName>
    <definedName name="CDB_DDA">#REF!</definedName>
    <definedName name="CDB_DDB">#REF!</definedName>
    <definedName name="CDB_DDC">#REF!</definedName>
    <definedName name="CDB_DDD">#REF!</definedName>
    <definedName name="CDB_DDE">#REF!</definedName>
    <definedName name="CDB_DDF">#REF!</definedName>
    <definedName name="CDB_DDG">#REF!</definedName>
    <definedName name="CDB_DDH">#REF!</definedName>
    <definedName name="CDB_DDI">#REF!</definedName>
    <definedName name="CDB_DDJ">#REF!</definedName>
    <definedName name="CDB_DDK">#REF!</definedName>
    <definedName name="CDB_DE">#REF!</definedName>
    <definedName name="CDB_DEA">#REF!</definedName>
    <definedName name="CDB_DEB">#REF!</definedName>
    <definedName name="CDB_DEZ">#REF!</definedName>
    <definedName name="MCP_010_4">#REF!</definedName>
    <definedName name="MCP_010_5">#REF!</definedName>
    <definedName name="MCP_010_6">#REF!</definedName>
    <definedName name="MCP_010_7">#REF!</definedName>
    <definedName name="MCP_020_4">#REF!</definedName>
    <definedName name="MCP_020_5">#REF!</definedName>
    <definedName name="MCP_020_6">#REF!</definedName>
    <definedName name="MCP_020_7">#REF!</definedName>
    <definedName name="MCP_030_4">#REF!</definedName>
    <definedName name="MCP_030_5">#REF!</definedName>
    <definedName name="MCP_030_6">#REF!</definedName>
    <definedName name="MCP_030_7">#REF!</definedName>
    <definedName name="MCP_040_4">#REF!</definedName>
    <definedName name="MCP_040_5">#REF!</definedName>
    <definedName name="MCP_040_6">#REF!</definedName>
    <definedName name="MCP_040_7">#REF!</definedName>
    <definedName name="MCP_050_4">#REF!</definedName>
    <definedName name="MCP_050_5">#REF!</definedName>
    <definedName name="MCP_050_6">#REF!</definedName>
    <definedName name="MCP_050_7">#REF!</definedName>
    <definedName name="MCP_060_4">#REF!</definedName>
    <definedName name="MCP_060_5">#REF!</definedName>
    <definedName name="MCP_060_6">#REF!</definedName>
    <definedName name="MCP_060_7">#REF!</definedName>
    <definedName name="MCP_070_4">#REF!</definedName>
    <definedName name="MCP_070_5">#REF!</definedName>
    <definedName name="MCP_070_6">#REF!</definedName>
    <definedName name="MCP_070_7">#REF!</definedName>
    <definedName name="MCP_080_4">#REF!</definedName>
    <definedName name="MCP_080_5">#REF!</definedName>
    <definedName name="MCP_080_6">#REF!</definedName>
    <definedName name="MCP_080_7">#REF!</definedName>
    <definedName name="MCP_090_4">#REF!</definedName>
    <definedName name="MCP_090_5">#REF!</definedName>
    <definedName name="MCP_090_6">#REF!</definedName>
    <definedName name="MCP_090_7">#REF!</definedName>
    <definedName name="MCP_100_4">#REF!</definedName>
    <definedName name="MCP_100_5">#REF!</definedName>
    <definedName name="MCP_100_6">#REF!</definedName>
    <definedName name="MCP_100_7">#REF!</definedName>
    <definedName name="MCP_110_5">#REF!</definedName>
    <definedName name="MCP_110_6">#REF!</definedName>
    <definedName name="MCP_110_7">#REF!</definedName>
    <definedName name="MCP_120_4">#REF!</definedName>
    <definedName name="MCP_120_5">#REF!</definedName>
    <definedName name="MCP_120_6">#REF!</definedName>
    <definedName name="MCP_120_7">#REF!</definedName>
    <definedName name="MCP_130_5">#REF!</definedName>
    <definedName name="MCP_130_6">#REF!</definedName>
    <definedName name="MCP_130_7">#REF!</definedName>
    <definedName name="MCP_140_5">#REF!</definedName>
    <definedName name="MCP_140_6">#REF!</definedName>
    <definedName name="MCP_140_7">#REF!</definedName>
    <definedName name="MCP_150_4">#REF!</definedName>
    <definedName name="MCP_150_5">#REF!</definedName>
    <definedName name="MCP_150_6">#REF!</definedName>
    <definedName name="MCP_150_7">#REF!</definedName>
    <definedName name="MCP_160_4">#REF!</definedName>
    <definedName name="MCP_160_5">#REF!</definedName>
    <definedName name="MCP_160_6">#REF!</definedName>
    <definedName name="MCP_160_7">#REF!</definedName>
    <definedName name="MCP_170_4">#REF!</definedName>
    <definedName name="MCP_170_5">#REF!</definedName>
    <definedName name="MCP_170_6">#REF!</definedName>
    <definedName name="MCP_170_7">#REF!</definedName>
    <definedName name="MDG_10">'10_DG'!$B$5</definedName>
    <definedName name="MDG_100">'10_DG'!$D$12</definedName>
    <definedName name="MDG_110">'10_DG'!$D$13</definedName>
    <definedName name="MDG_120">'10_DG'!$D$14</definedName>
    <definedName name="MDG_130">'10_DG'!$D$16</definedName>
    <definedName name="MDG_140">'10_DG'!$D$17</definedName>
    <definedName name="MDG_15">'10_DG'!$B$10</definedName>
    <definedName name="MDG_150">'10_DG'!$D$19</definedName>
    <definedName name="MDG_160">'10_DG'!$D$20</definedName>
    <definedName name="MDG_170">'10_DG'!$D$22</definedName>
    <definedName name="MDG_180">'10_DG'!$D$23</definedName>
    <definedName name="MDG_190">'10_DG'!$D$25</definedName>
    <definedName name="MDG_20">'10_DG'!$B$6</definedName>
    <definedName name="MDG_200">'10_DG'!$D$26</definedName>
    <definedName name="MDG_30">'10_DG'!$B$7</definedName>
    <definedName name="MDG_40">'10_DG'!$D$5</definedName>
    <definedName name="MDG_50">'10_DG'!$D$6</definedName>
    <definedName name="MDG_60">'10_DG'!$D$8</definedName>
    <definedName name="MDG_70">'10_DG'!$D$9</definedName>
    <definedName name="MDG_80">'10_DG'!$D$10</definedName>
    <definedName name="MDG_800">'10_DG'!$D$28</definedName>
    <definedName name="MDG_810">'10_DG'!$D$29</definedName>
    <definedName name="MDG_820">'10_DG'!$D$30</definedName>
    <definedName name="MDG_830">'10_DG'!$D$31</definedName>
    <definedName name="MDG_840">'10_DG'!$D$32</definedName>
    <definedName name="MDG_90">'10_DG'!$D$11</definedName>
    <definedName name="MDG_900">'10_DG'!$D$33</definedName>
    <definedName name="MDG_910">'10_DG'!$D$34</definedName>
    <definedName name="mdu_220_3">'2_SF'!$C$16</definedName>
    <definedName name="MFN_010_3">'7_FN'!$C$10</definedName>
    <definedName name="MFN_010_4">'7_FN'!$D$10</definedName>
    <definedName name="MFN_020_3">'7_FN'!$C$11</definedName>
    <definedName name="MFN_020_4">'7_FN'!$D$11</definedName>
    <definedName name="MFN_030_3">'7_FN'!$C$12</definedName>
    <definedName name="MFN_030_4">'7_FN'!$D$12</definedName>
    <definedName name="MFN_040_3">'7_FN'!$C$13</definedName>
    <definedName name="MFN_040_4">'7_FN'!$D$13</definedName>
    <definedName name="MFN_050_3">'7_FN'!$C$14</definedName>
    <definedName name="MFN_050_4">'7_FN'!$D$14</definedName>
    <definedName name="MFN_060_3">'7_FN'!$C$15</definedName>
    <definedName name="MFN_060_4">'7_FN'!$D$15</definedName>
    <definedName name="MFN_070_3">'7_FN'!$C$16</definedName>
    <definedName name="MFN_070_4">'7_FN'!$D$16</definedName>
    <definedName name="MFN_080_3">'7_FN'!$C$17</definedName>
    <definedName name="MFN_080_4">'7_FN'!$D$17</definedName>
    <definedName name="MFN_090_3">'7_FN'!$C$19</definedName>
    <definedName name="MFN_090_4">'7_FN'!$D$19</definedName>
    <definedName name="MFN_100_3">'7_FN'!$C$20</definedName>
    <definedName name="MFN_100_4">'7_FN'!$D$20</definedName>
    <definedName name="MFN_110_3">'7_FN'!$C$21</definedName>
    <definedName name="MFN_110_4">'7_FN'!$D$21</definedName>
    <definedName name="MFN_120_3">'7_FN'!$C$22</definedName>
    <definedName name="MFN_120_4">'7_FN'!$D$22</definedName>
    <definedName name="MFN_130_3">'7_FN'!$C$23</definedName>
    <definedName name="MFN_130_4">'7_FN'!$D$23</definedName>
    <definedName name="MFN_140_3">'7_FN'!$C$24</definedName>
    <definedName name="MFN_140_4">'7_FN'!$D$24</definedName>
    <definedName name="MFN_150_3">'7_FN'!$C$26</definedName>
    <definedName name="MFN_150_4">'7_FN'!$D$26</definedName>
    <definedName name="MFN_160_3">'7_FN'!$C$27</definedName>
    <definedName name="MFN_160_4">'7_FN'!$D$27</definedName>
    <definedName name="MFN_170_3">'7_FN'!$C$28</definedName>
    <definedName name="MFN_170_4">'7_FN'!$D$28</definedName>
    <definedName name="MFN_180_3">'7_FN'!$C$29</definedName>
    <definedName name="MFN_180_4">'7_FN'!$D$29</definedName>
    <definedName name="MFN_190_3">'7_FN'!$C$30</definedName>
    <definedName name="MFN_190_4">'7_FN'!$D$30</definedName>
    <definedName name="MFN_200_3">'7_FN'!$C$32</definedName>
    <definedName name="MFN_200_4">'7_FN'!$D$32</definedName>
    <definedName name="MFN_210_3">'7_FN'!$C$33</definedName>
    <definedName name="MFN_210_4">'7_FN'!$D$33</definedName>
    <definedName name="MFN_220_3">'7_FN'!$C$34</definedName>
    <definedName name="MFN_220_4">'7_FN'!$D$34</definedName>
    <definedName name="MFN_230_3">'7_FN'!$C$35</definedName>
    <definedName name="MFN_230_4">'7_FN'!$D$35</definedName>
    <definedName name="MFN_240_3">'7_FN'!$C$36</definedName>
    <definedName name="MFN_240_4">'7_FN'!$D$36</definedName>
    <definedName name="MFN_250_3">'7_FN'!$C$37</definedName>
    <definedName name="MFN_250_4">'7_FN'!$D$37</definedName>
    <definedName name="MFN_260_3">'7_FN'!$C$38</definedName>
    <definedName name="MFN_260_4">'7_FN'!$D$38</definedName>
    <definedName name="MFN_270_3">'7_FN'!$C$39</definedName>
    <definedName name="MFN_270_4">'7_FN'!$D$39</definedName>
    <definedName name="MFN_280_3">'7_FN'!$C$40</definedName>
    <definedName name="MFN_280_4">'7_FN'!$D$40</definedName>
    <definedName name="MFN_290_3">'7_FN'!$C$41</definedName>
    <definedName name="MFN_290_4">'7_FN'!$D$41</definedName>
    <definedName name="MPN_010_1">'8_PN'!$A$9</definedName>
    <definedName name="MPN_010_10">'8_PN'!$J$9</definedName>
    <definedName name="MPN_010_3">'8_PN'!$C$9</definedName>
    <definedName name="MPN_010_4">'8_PN'!$D$9</definedName>
    <definedName name="MPN_010_5">'8_PN'!$E$9</definedName>
    <definedName name="MPN_010_6">'8_PN'!$F$9</definedName>
    <definedName name="MPN_010_7">'8_PN'!$G$9</definedName>
    <definedName name="MPN_010_8">'8_PN'!$H$9</definedName>
    <definedName name="MPN_010_9">'8_PN'!$I$9</definedName>
    <definedName name="MPN_020_1">'8_PN'!$A$10</definedName>
    <definedName name="MPN_020_10">'8_PN'!$J$10</definedName>
    <definedName name="MPN_020_3">'8_PN'!$C$10</definedName>
    <definedName name="MPN_020_4">'8_PN'!$D$10</definedName>
    <definedName name="MPN_020_5">'8_PN'!$E$10</definedName>
    <definedName name="MPN_020_6">'8_PN'!$F$10</definedName>
    <definedName name="MPN_020_7">'8_PN'!$G$10</definedName>
    <definedName name="MPN_020_8">'8_PN'!$H$10</definedName>
    <definedName name="MPN_020_9">'8_PN'!$I$10</definedName>
    <definedName name="MPN_030_1">'8_PN'!$A$11</definedName>
    <definedName name="MPN_030_10">'8_PN'!$J$11</definedName>
    <definedName name="MPN_030_3">'8_PN'!$C$11</definedName>
    <definedName name="MPN_030_4">'8_PN'!$D$11</definedName>
    <definedName name="MPN_030_5">'8_PN'!$E$11</definedName>
    <definedName name="MPN_030_6">'8_PN'!$F$11</definedName>
    <definedName name="MPN_030_7">'8_PN'!$G$11</definedName>
    <definedName name="MPN_030_8">'8_PN'!$H$11</definedName>
    <definedName name="MPN_030_9">'8_PN'!$I$11</definedName>
    <definedName name="MPN_040_1">'8_PN'!$A$12</definedName>
    <definedName name="MPN_040_10">'8_PN'!$J$12</definedName>
    <definedName name="MPN_040_3">'8_PN'!$C$12</definedName>
    <definedName name="MPN_040_4">'8_PN'!$D$12</definedName>
    <definedName name="MPN_040_5">'8_PN'!$E$12</definedName>
    <definedName name="MPN_040_6">'8_PN'!$F$12</definedName>
    <definedName name="MPN_040_7">'8_PN'!$G$12</definedName>
    <definedName name="MPN_040_8">'8_PN'!$H$12</definedName>
    <definedName name="MPN_040_9">'8_PN'!$I$12</definedName>
    <definedName name="MPN_050_1">'8_PN'!$A$13</definedName>
    <definedName name="MPN_050_10">'8_PN'!$J$13</definedName>
    <definedName name="MPN_050_3">'8_PN'!$C$13</definedName>
    <definedName name="MPN_050_4">'8_PN'!$D$13</definedName>
    <definedName name="MPN_050_5">'8_PN'!$E$13</definedName>
    <definedName name="MPN_050_6">'8_PN'!$F$13</definedName>
    <definedName name="MPN_050_7">'8_PN'!$G$13</definedName>
    <definedName name="MPN_050_8">'8_PN'!$H$13</definedName>
    <definedName name="MPN_050_9">'8_PN'!$I$13</definedName>
    <definedName name="MPN_060_3">'8_PN'!$C$14</definedName>
    <definedName name="MPN_060_4">'8_PN'!$D$14</definedName>
    <definedName name="MPN_060_5">'8_PN'!$E$14</definedName>
    <definedName name="MPN_060_6">'8_PN'!$F$14</definedName>
    <definedName name="MPN_070_10">'8_PN'!$J$15</definedName>
    <definedName name="MPN_070_9">'8_PN'!$I$15</definedName>
    <definedName name="MPN_080_10">'8_PN'!$J$16</definedName>
    <definedName name="MPN_080_9">'8_PN'!$I$16</definedName>
    <definedName name="MPN_090_10">'8_PN'!$J$17</definedName>
    <definedName name="MPN_090_9">'8_PN'!$I$17</definedName>
    <definedName name="MT_1">'1_MT'!$B$8</definedName>
    <definedName name="MT_10">'1_MT'!$D$12</definedName>
    <definedName name="MT_11">'1_MT'!$B$13</definedName>
    <definedName name="MT_12">'1_MT'!$D$13</definedName>
    <definedName name="MT_13">'1_MT'!$B$14</definedName>
    <definedName name="MT_14">'1_MT'!$D$17</definedName>
    <definedName name="MT_15">'1_MT'!$B$18</definedName>
    <definedName name="MT_16">'1_MT'!$B$20</definedName>
    <definedName name="MT_17">'1_MT'!$B$23</definedName>
    <definedName name="MT_18">'1_MT'!$B$25</definedName>
    <definedName name="MT_2">'1_MT'!$D$8</definedName>
    <definedName name="MT_3">'1_MT'!$B$9</definedName>
    <definedName name="MT_4">'1_MT'!$D$9</definedName>
    <definedName name="MT_5">'1_MT'!$B$10</definedName>
    <definedName name="MT_6">'1_MT'!$D$10</definedName>
    <definedName name="MT_7">'1_MT'!$B$11</definedName>
    <definedName name="MT_8">'1_MT'!$D$11</definedName>
    <definedName name="MT_9">'1_MT'!$B$12</definedName>
    <definedName name="ODF">'1_MT'!$B$5</definedName>
    <definedName name="ODT">'1_MT'!$D$5</definedName>
    <definedName name="PACKAGE">'1_MT'!$A$1</definedName>
    <definedName name="_xlnm.Print_Area" localSheetId="0">'1_MT'!$A$1:$D$26</definedName>
    <definedName name="_xlnm.Print_Area" localSheetId="5">'10_DG'!$A$1:$D$34</definedName>
    <definedName name="_xlnm.Print_Area" localSheetId="1">'2_SF'!$A$1:$D$32</definedName>
    <definedName name="_xlnm.Print_Area" localSheetId="2">'5_VC'!$A$1:$D$20</definedName>
    <definedName name="_xlnm.Print_Area" localSheetId="3">'7_FN'!$A$1:$D$41</definedName>
    <definedName name="_xlnm.Print_Area" localSheetId="4">'8_PN'!$A$1:$J$17</definedName>
    <definedName name="VC_010_3">'5_VC'!$C$9</definedName>
    <definedName name="VC_010_4">'5_VC'!$D$9</definedName>
    <definedName name="VC_020_3">'5_VC'!$C$10</definedName>
    <definedName name="VC_020_4">'5_VC'!$D$10</definedName>
    <definedName name="VC_030_3">'5_VC'!$C$11</definedName>
    <definedName name="VC_030_4">'5_VC'!$D$11</definedName>
    <definedName name="VC_040_3">'5_VC'!$C$12</definedName>
    <definedName name="VC_040_4">'5_VC'!$D$12</definedName>
    <definedName name="VC_050_3">'5_VC'!$C$13</definedName>
    <definedName name="VC_050_4">'5_VC'!$D$13</definedName>
    <definedName name="VC_060_3">'5_VC'!$C$14</definedName>
    <definedName name="VC_060_4">'5_VC'!$D$14</definedName>
    <definedName name="VC_070_3">'5_VC'!$C$15</definedName>
    <definedName name="VC_070_4">'5_VC'!$D$15</definedName>
    <definedName name="VC_080_3">'5_VC'!$C$16</definedName>
    <definedName name="VC_080_4">'5_VC'!$D$16</definedName>
    <definedName name="VC_090_3">'5_VC'!$C$17</definedName>
    <definedName name="VC_090_4">'5_VC'!$D$17</definedName>
    <definedName name="VC_100_3">'5_VC'!$C$18</definedName>
    <definedName name="VC_100_4">'5_VC'!$D$18</definedName>
    <definedName name="VC_110_3">'5_VC'!$C$19</definedName>
    <definedName name="VC_110_4">'5_VC'!$D$19</definedName>
    <definedName name="VC_120_3">'5_VC'!$C$20</definedName>
    <definedName name="VC_120_4">'5_VC'!$D$20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8" l="1"/>
  <c r="I12" i="8"/>
  <c r="I11" i="8"/>
  <c r="I10" i="8"/>
  <c r="I9" i="8"/>
  <c r="F14" i="8"/>
  <c r="E14" i="8"/>
  <c r="D14" i="8"/>
  <c r="C14" i="8"/>
  <c r="D28" i="9"/>
  <c r="B10" i="9"/>
  <c r="B5" i="9"/>
  <c r="J13" i="8"/>
  <c r="J12" i="8"/>
  <c r="J11" i="8"/>
  <c r="J10" i="8"/>
  <c r="J9" i="8"/>
  <c r="D37" i="7"/>
  <c r="C37" i="7"/>
  <c r="D29" i="7"/>
  <c r="C29" i="7"/>
  <c r="D24" i="7"/>
  <c r="D30" i="7" s="1"/>
  <c r="D38" i="7" s="1"/>
  <c r="D41" i="7" s="1"/>
  <c r="C24" i="7"/>
  <c r="D17" i="7"/>
  <c r="C17" i="7"/>
  <c r="D16" i="5"/>
  <c r="D18" i="5" s="1"/>
  <c r="D20" i="5" s="1"/>
  <c r="C16" i="5"/>
  <c r="C18" i="5" s="1"/>
  <c r="C20" i="5" s="1"/>
  <c r="D12" i="5"/>
  <c r="C12" i="5"/>
  <c r="A4" i="5"/>
  <c r="A3" i="7" s="1"/>
  <c r="D31" i="2"/>
  <c r="C31" i="2"/>
  <c r="D22" i="2"/>
  <c r="C22" i="2"/>
  <c r="C32" i="2" s="1"/>
  <c r="D16" i="2"/>
  <c r="C16" i="2"/>
  <c r="A3" i="2"/>
  <c r="I15" i="8" l="1"/>
  <c r="I17" i="8" s="1"/>
  <c r="J15" i="8"/>
  <c r="J17" i="8" s="1"/>
  <c r="D32" i="2"/>
  <c r="C30" i="7"/>
  <c r="C38" i="7" s="1"/>
  <c r="C4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B5" authorId="0" shapeId="0" xr:uid="{00000000-0006-0000-0000-000001000000}">
      <text>
        <r>
          <rPr>
            <sz val="9"/>
            <color rgb="FF000000"/>
            <rFont val="Tahoma"/>
          </rPr>
          <t>În format zz.ll.aaaa
Exemplu: 01.12.2010</t>
        </r>
      </text>
    </comment>
    <comment ref="D5" authorId="0" shapeId="0" xr:uid="{00000000-0006-0000-0000-000002000000}">
      <text>
        <r>
          <rPr>
            <sz val="9"/>
            <color rgb="FF000000"/>
            <rFont val="Tahoma"/>
          </rPr>
          <t>În format zz.ll.aaaa
Exemplu: 01.12.2010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6" authorId="0" shapeId="0" xr:uid="{00000000-0006-0000-0100-000001000000}">
      <text>
        <r>
          <rPr>
            <sz val="9"/>
            <color rgb="FF000000"/>
            <rFont val="Tahoma"/>
          </rPr>
          <t>Egal cu TOTAL PASIVE rd.220 col.3</t>
        </r>
      </text>
    </comment>
    <comment ref="D16" authorId="0" shapeId="0" xr:uid="{00000000-0006-0000-0100-000002000000}">
      <text>
        <r>
          <rPr>
            <sz val="9"/>
            <color rgb="FF000000"/>
            <rFont val="Tahoma"/>
          </rPr>
          <t>Egal cu TOTAL PASIVE rd.220 col.4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20" authorId="0" shapeId="0" xr:uid="{00000000-0006-0000-0200-000001000000}">
      <text>
        <r>
          <rPr>
            <sz val="9"/>
            <color rgb="FF000000"/>
            <rFont val="Tahoma"/>
          </rPr>
          <t>Egal cu  rd.180 col.4 din SF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40" authorId="0" shapeId="0" xr:uid="{00000000-0006-0000-0300-000001000000}">
      <text>
        <r>
          <rPr>
            <sz val="9"/>
            <color rgb="FF000000"/>
            <rFont val="Tahoma"/>
          </rPr>
          <t>Egal cu suma (rd.010 col.3 + rd.020 col.3) din SF</t>
        </r>
      </text>
    </comment>
    <comment ref="D41" authorId="0" shapeId="0" xr:uid="{00000000-0006-0000-0300-000002000000}">
      <text>
        <r>
          <rPr>
            <sz val="9"/>
            <color rgb="FF000000"/>
            <rFont val="Tahoma"/>
          </rPr>
          <t>Egal cu suma (rd.010 col.4 + rd.020 col.4) din SF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4" authorId="0" shapeId="0" xr:uid="{00000000-0006-0000-0400-000001000000}">
      <text>
        <r>
          <rPr>
            <sz val="9"/>
            <color rgb="FF000000"/>
            <rFont val="Tahoma"/>
          </rPr>
          <t>Egal cu rd.040 col.4 din SF</t>
        </r>
      </text>
    </comment>
  </commentList>
</comments>
</file>

<file path=xl/sharedStrings.xml><?xml version="1.0" encoding="utf-8"?>
<sst xmlns="http://schemas.openxmlformats.org/spreadsheetml/2006/main" count="260" uniqueCount="195">
  <si>
    <t>OMFT</t>
  </si>
  <si>
    <t>Versiunea</t>
  </si>
  <si>
    <t>1H</t>
  </si>
  <si>
    <t>Timestamp</t>
  </si>
  <si>
    <t>FOAIA DE TITLU</t>
  </si>
  <si>
    <t>Perioada de acoperire de la</t>
  </si>
  <si>
    <t>pînă la</t>
  </si>
  <si>
    <t>Coduri</t>
  </si>
  <si>
    <t>Unitatea (organizația de microfinanțare)</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</si>
  <si>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</si>
  <si>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</si>
  <si>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</si>
  <si>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</si>
  <si>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</si>
  <si>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</si>
  <si>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</si>
  <si>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</si>
  <si>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</si>
  <si>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</si>
  <si>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</si>
  <si>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</si>
  <si>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</si>
  <si>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</si>
  <si>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</si>
  <si>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</si>
  <si>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</si>
  <si>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</si>
  <si>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</si>
  <si>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 xml:space="preserve">                                                                                                                                                   Numele, prenumele                                                                          semnătura</t>
  </si>
  <si>
    <t>Contabil-şef</t>
  </si>
  <si>
    <t>Anexa nr. 2</t>
  </si>
  <si>
    <t>RAPORTUL PRIVIND SITUAȚIA FINANCIARĂ</t>
  </si>
  <si>
    <t>Activ</t>
  </si>
  <si>
    <t>Cod rînd</t>
  </si>
  <si>
    <t>Sold la</t>
  </si>
  <si>
    <t>începutul perioadei de gestiune</t>
  </si>
  <si>
    <t>sfîrşitul perioadei de gestiune</t>
  </si>
  <si>
    <t>Numerar în casierie şi la conturi curente</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</si>
  <si>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</si>
  <si>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</si>
  <si>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</si>
  <si>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</si>
  <si>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</si>
  <si>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</si>
  <si>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</si>
  <si>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</si>
  <si>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</si>
  <si>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(rd.010+rd.020+rd.030+rd.040+rd.050+rd.060+rd.070+rd.080)</t>
  </si>
  <si>
    <t>090</t>
  </si>
  <si>
    <t>Pasiv</t>
  </si>
  <si>
    <t>DATORII</t>
  </si>
  <si>
    <t>Credite bancare şi împrumuturi primite</t>
  </si>
  <si>
    <t>100</t>
  </si>
  <si>
    <t>Datorii privind dobînzile</t>
  </si>
  <si>
    <t>110</t>
  </si>
  <si>
    <t>Alte datorii</t>
  </si>
  <si>
    <t>120</t>
  </si>
  <si>
    <t>Total datorii (rd.100+rd.110+rd.120)</t>
  </si>
  <si>
    <t>130</t>
  </si>
  <si>
    <t>CAPITAL PROPRIU</t>
  </si>
  <si>
    <t>Capital social şi suplimentar</t>
  </si>
  <si>
    <t>140</t>
  </si>
  <si>
    <t>Rezerve</t>
  </si>
  <si>
    <t>150</t>
  </si>
  <si>
    <t>Corecţii ale rezultatelor anilor precedenţi</t>
  </si>
  <si>
    <t>160</t>
  </si>
  <si>
    <t>x</t>
  </si>
  <si>
    <t>Profit nerepartizat (pierdere neacoperită) al anilor precedenţi</t>
  </si>
  <si>
    <t>170</t>
  </si>
  <si>
    <t>Profit net (pierdere netă) al anului de gestiune</t>
  </si>
  <si>
    <t>180</t>
  </si>
  <si>
    <t>Profit utilizat al perioadei de gestiune</t>
  </si>
  <si>
    <t>190</t>
  </si>
  <si>
    <t>Alte elemente de capital propriu</t>
  </si>
  <si>
    <t>200</t>
  </si>
  <si>
    <t>Total capital propriu (rd.140+rd.150+rd.160+rd.170+rd.180+rd.190+rd.200)</t>
  </si>
  <si>
    <t>210</t>
  </si>
  <si>
    <t>TOTAL PASIVE (rd.130+rd.210)</t>
  </si>
  <si>
    <t>220</t>
  </si>
  <si>
    <t>Suma</t>
  </si>
  <si>
    <t>Indicatori</t>
  </si>
  <si>
    <t>010</t>
  </si>
  <si>
    <t>020</t>
  </si>
  <si>
    <t xml:space="preserve">Anexa nr.5 </t>
  </si>
  <si>
    <t>RAPORTUL PRIVIND VENITURILE ŞI CHELTUIELILE</t>
  </si>
  <si>
    <t>Perioada de gestiune</t>
  </si>
  <si>
    <t>precedentă</t>
  </si>
  <si>
    <t>curentă</t>
  </si>
  <si>
    <t>Venituri din dobânzi</t>
  </si>
  <si>
    <t>Cheltuieli privind dobânzile</t>
  </si>
  <si>
    <t>Rezultatul net din constituirea şi decontarea provizioanelor</t>
  </si>
  <si>
    <t>030</t>
  </si>
  <si>
    <t>Profit brut (pierdere brută), (rd.010-rd.020+rd.030)</t>
  </si>
  <si>
    <t>040</t>
  </si>
  <si>
    <t>Alte venituri din activitatea operaţională</t>
  </si>
  <si>
    <t>050</t>
  </si>
  <si>
    <t>Cheltuieli administrative</t>
  </si>
  <si>
    <t>060</t>
  </si>
  <si>
    <t>Alte cheltuieli din activitatea operaţională</t>
  </si>
  <si>
    <t>Rezultatul din activitatea operaţională: profit (pierdere), (rd.040 + rd.050 - rd.060 - rd.070)</t>
  </si>
  <si>
    <t>Rezultatul din alte activităţi: profit (pierdere)</t>
  </si>
  <si>
    <t>Profit (pierdere) până la impozitare, (rd.080 + rd.090)</t>
  </si>
  <si>
    <t>Cheltuieli privind impozitul pe venit</t>
  </si>
  <si>
    <t>Profit net (pierdere netă) al perioadei de gestiune, (rd.100 - rd.110)</t>
  </si>
  <si>
    <t xml:space="preserve">Anexa nr. 7 </t>
  </si>
  <si>
    <t>RAPORTUL PRIVIND FLUXUL NUMERARULUI</t>
  </si>
  <si>
    <t xml:space="preserve"> precedentă </t>
  </si>
  <si>
    <t xml:space="preserve">curentă </t>
  </si>
  <si>
    <t>1. Fluxuri de numerar din activitatea operaţională</t>
  </si>
  <si>
    <t>1.1 Flux de numerar – generator al  principalei surse de venituri:</t>
  </si>
  <si>
    <t>Dobânzi încasate</t>
  </si>
  <si>
    <t>Dobânzi plătite</t>
  </si>
  <si>
    <t>Încasări din recuperarea împrumuturilor și creanţelor decontate anterior</t>
  </si>
  <si>
    <t>Plăţi către angajaţi şi organe de asigurare socială şi medicală</t>
  </si>
  <si>
    <t>Plata impozitului pe venit</t>
  </si>
  <si>
    <t>Alte încasări</t>
  </si>
  <si>
    <t>Alte plăţi</t>
  </si>
  <si>
    <r>
      <t xml:space="preserve">Total flux net </t>
    </r>
    <r>
      <rPr>
        <b/>
        <sz val="11"/>
        <color rgb="FF000000"/>
        <rFont val="Calibri"/>
      </rPr>
      <t>(rd.010 - rd.020 + rd.030 - rd.040 - rd.050 + rd.060 - rd.070)</t>
    </r>
  </si>
  <si>
    <t>1.2 Majorarea (diminuarea) activelor</t>
  </si>
  <si>
    <t>Încasări din rambursarea împrumuturilor acordate</t>
  </si>
  <si>
    <t>Încasări din rambursarea depozitelor bancare</t>
  </si>
  <si>
    <t>Plăţi privind acordarea împrumuturilor</t>
  </si>
  <si>
    <t>Plăţi în depozitele bancare</t>
  </si>
  <si>
    <t>Încasări (plăţi) aferente altor active circulante</t>
  </si>
  <si>
    <t>Total majorarea (diminuarea) activelor (rd.090+rd.100-rd.110-rd.120+rd.130)</t>
  </si>
  <si>
    <t>1.3 Majorarea (diminuarea) obligaţiilor</t>
  </si>
  <si>
    <t>Încasări sub formă de credite și împrumuturi primite</t>
  </si>
  <si>
    <t>Plăți privind rambursarea creditelor și împrumuturilor primite</t>
  </si>
  <si>
    <t>Încasări (plăţi) aferente altor obligaţii</t>
  </si>
  <si>
    <r>
      <t>Total majorarea (diminuarea) obligaţiilor (rd.150-rd.160</t>
    </r>
    <r>
      <rPr>
        <b/>
        <u/>
        <sz val="11"/>
        <color rgb="FF000000"/>
        <rFont val="Calibri"/>
      </rPr>
      <t>+</t>
    </r>
    <r>
      <rPr>
        <b/>
        <sz val="11"/>
        <color rgb="FF000000"/>
        <rFont val="Calibri"/>
      </rPr>
      <t>rd.170)</t>
    </r>
  </si>
  <si>
    <r>
      <t>Fluxul net de numerar din activitatea operaţională (rd.080</t>
    </r>
    <r>
      <rPr>
        <b/>
        <u/>
        <sz val="11"/>
        <color rgb="FF000000"/>
        <rFont val="Calibri"/>
      </rPr>
      <t>+</t>
    </r>
    <r>
      <rPr>
        <b/>
        <sz val="11"/>
        <color rgb="FF000000"/>
        <rFont val="Calibri"/>
      </rPr>
      <t>rd.140</t>
    </r>
    <r>
      <rPr>
        <b/>
        <u/>
        <sz val="11"/>
        <color rgb="FF000000"/>
        <rFont val="Calibri"/>
      </rPr>
      <t>+</t>
    </r>
    <r>
      <rPr>
        <b/>
        <sz val="11"/>
        <color rgb="FF000000"/>
        <rFont val="Calibri"/>
      </rPr>
      <t>rd.180)</t>
    </r>
  </si>
  <si>
    <t>2. Fluxuri de numerar din activitatea de investiţii și financiară</t>
  </si>
  <si>
    <t>Încasări din vînzarea valorilor mobiliare</t>
  </si>
  <si>
    <t>Dividende incasate</t>
  </si>
  <si>
    <t>Plăţi privind procurarea valorilor mobiliare</t>
  </si>
  <si>
    <t>Încasări (plăţi) aferente operațiunilor de capital</t>
  </si>
  <si>
    <t>Alte încasări (plăţi) din activitatea de investiții și financiară</t>
  </si>
  <si>
    <r>
      <t>Fluxul net de numerar din activitatea de investiții și financiară (rd.200+rd.210-rd.220</t>
    </r>
    <r>
      <rPr>
        <b/>
        <u/>
        <sz val="11"/>
        <color rgb="FF000000"/>
        <rFont val="Calibri"/>
      </rPr>
      <t>+</t>
    </r>
    <r>
      <rPr>
        <b/>
        <sz val="11"/>
        <color rgb="FF000000"/>
        <rFont val="Calibri"/>
      </rPr>
      <t>rd.230</t>
    </r>
    <r>
      <rPr>
        <b/>
        <u/>
        <sz val="11"/>
        <color rgb="FF000000"/>
        <rFont val="Calibri"/>
      </rPr>
      <t>+</t>
    </r>
    <r>
      <rPr>
        <b/>
        <sz val="11"/>
        <color rgb="FF000000"/>
        <rFont val="Calibri"/>
      </rPr>
      <t>rd.240)</t>
    </r>
  </si>
  <si>
    <r>
      <t>Fluxul net de numerar total (</t>
    </r>
    <r>
      <rPr>
        <b/>
        <u/>
        <sz val="11"/>
        <color rgb="FF000000"/>
        <rFont val="Calibri"/>
      </rPr>
      <t>+</t>
    </r>
    <r>
      <rPr>
        <b/>
        <sz val="11"/>
        <color rgb="FF000000"/>
        <rFont val="Calibri"/>
      </rPr>
      <t>rd.190</t>
    </r>
    <r>
      <rPr>
        <b/>
        <u/>
        <sz val="11"/>
        <color rgb="FF000000"/>
        <rFont val="Calibri"/>
      </rPr>
      <t>+</t>
    </r>
    <r>
      <rPr>
        <b/>
        <sz val="11"/>
        <color rgb="FF000000"/>
        <rFont val="Calibri"/>
      </rPr>
      <t>rd.250)</t>
    </r>
  </si>
  <si>
    <t>Diferenţe de curs valutar favorabile (nefavorabile) și de sumă</t>
  </si>
  <si>
    <t>Sold de numerar la începutul perioadei de gestiune</t>
  </si>
  <si>
    <r>
      <t>Sold de numerar la sfârşitul perioadei de gestiune (</t>
    </r>
    <r>
      <rPr>
        <b/>
        <u/>
        <sz val="11"/>
        <color rgb="FF000000"/>
        <rFont val="Calibri"/>
      </rPr>
      <t>+</t>
    </r>
    <r>
      <rPr>
        <b/>
        <sz val="11"/>
        <color rgb="FF000000"/>
        <rFont val="Calibri"/>
      </rPr>
      <t>rd.260</t>
    </r>
    <r>
      <rPr>
        <b/>
        <u/>
        <sz val="11"/>
        <color rgb="FF000000"/>
        <rFont val="Calibri"/>
      </rPr>
      <t>+</t>
    </r>
    <r>
      <rPr>
        <b/>
        <sz val="11"/>
        <color rgb="FF000000"/>
        <rFont val="Calibri"/>
      </rPr>
      <t>rd.270+rd.280)</t>
    </r>
  </si>
  <si>
    <t>Anexa nr. 8</t>
  </si>
  <si>
    <t>CLASIFICAREA ÎMPRUMUTURILOR ACORDATE ŞI A DOBÎNZILOR AFERENTE PENTRU CONSTITUIREA PROVIZIOANELOR</t>
  </si>
  <si>
    <t>Categoria împrumutului/dobânzii</t>
  </si>
  <si>
    <t>Cota  defalcărilor pentru constituirea provizionului, (%)</t>
  </si>
  <si>
    <t>Suma provizionului</t>
  </si>
  <si>
    <t>Împrumuturi</t>
  </si>
  <si>
    <t>inclusiv:</t>
  </si>
  <si>
    <t>Dobînzi</t>
  </si>
  <si>
    <t>Împrumut</t>
  </si>
  <si>
    <t>garantate</t>
  </si>
  <si>
    <t>negarantate</t>
  </si>
  <si>
    <t>9=3*7</t>
  </si>
  <si>
    <t>10=6*8</t>
  </si>
  <si>
    <t>Total</t>
  </si>
  <si>
    <t>Total suma provizionului calculat</t>
  </si>
  <si>
    <t>Suma efectiv constituită a provizionului</t>
  </si>
  <si>
    <t>Surplus (deficit) al provizioanelor</t>
  </si>
  <si>
    <t>Anexa nr. 10</t>
  </si>
  <si>
    <t>RAPORTUL PRIVIND DATELE GENERALE</t>
  </si>
  <si>
    <t>1. Certificat de înregistrare eliberat de Camera Înregistrării de Stat</t>
  </si>
  <si>
    <t>Număr de înregistrare</t>
  </si>
  <si>
    <t>Data înregistrării</t>
  </si>
  <si>
    <t>Seria</t>
  </si>
  <si>
    <t>Număr</t>
  </si>
  <si>
    <t>Tipul de activitate</t>
  </si>
  <si>
    <t>2. Numărul mediu scriptic al personalului în perioada de gestiune</t>
  </si>
  <si>
    <t>1) personal administrativ, persoane</t>
  </si>
  <si>
    <t>3. Numărul personalului la 31 decembrie</t>
  </si>
  <si>
    <t>4. Remunerarea personalului entităţii în perioada de gestiune, lei</t>
  </si>
  <si>
    <t>5. Remunerarea membrilor organelor de administrare, de conducere şi supraveghere şi alte angajamente apărute sau asumate în legătură cu pensiile membrilor actuali sau ale foştilor membri ai acestor organe, pe categorii, lei</t>
  </si>
  <si>
    <t>6. Avansurile şi împrumuturile acordate membrilor organelor specificate la pct.5, lei</t>
  </si>
  <si>
    <t xml:space="preserve"> inclusiv rambursate, lei</t>
  </si>
  <si>
    <t>7.</t>
  </si>
  <si>
    <t>Numărul beneficiarilor de împrumut, total</t>
  </si>
  <si>
    <t>Persoane</t>
  </si>
  <si>
    <t xml:space="preserve">        inclusiv femei</t>
  </si>
  <si>
    <t>Suma  maximală a împrumutului acordat unui beneficiar:</t>
  </si>
  <si>
    <t xml:space="preserve">        a) garantat</t>
  </si>
  <si>
    <t>Lei</t>
  </si>
  <si>
    <t xml:space="preserve">        b) negarantat</t>
  </si>
  <si>
    <t>Valoarea activelor înregistrate în calitate de gaj:</t>
  </si>
  <si>
    <t xml:space="preserve">        a) valoarea de gaj</t>
  </si>
  <si>
    <t xml:space="preserve">        b) valoarea de bilanţ</t>
  </si>
  <si>
    <t>Valoarea activelor primite în calitate de gaj:</t>
  </si>
  <si>
    <t>8. Valută străină disponibilă, recalculată în monedă naţională a Republicii Moldova - total lei, inclusiv (lei, denumirea și codul valutei)</t>
  </si>
  <si>
    <t xml:space="preserve">        1) Leu moldovenesc, 498</t>
  </si>
  <si>
    <t xml:space="preserve">        2) Euro, 978</t>
  </si>
  <si>
    <t xml:space="preserve">        3) Dolar SUA, 840</t>
  </si>
  <si>
    <t xml:space="preserve">        4) Alte valute</t>
  </si>
  <si>
    <t>9. Numerar legat - total, lei</t>
  </si>
  <si>
    <t>10. Număr de filiale</t>
  </si>
  <si>
    <t>Raport consolidat OCN</t>
  </si>
  <si>
    <t>la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</si>
</sst>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_ ;[Red]\(#,##0\)"/>
    <numFmt numFmtId="165" formatCode="#,###;[Red]\(#,##0\)"/>
    <numFmt numFmtId="166" formatCode="#,##0;\(#,##0\)"/>
    <numFmt numFmtId="167" formatCode="000"/>
    <numFmt numFmtId="168" formatCode="_-* #,##0\ _l_e_i_-;\-* #,##0\ _l_e_i_-;_-* &quot;-&quot;??\ _l_e_i_-;_-@_-"/>
    <numFmt numFmtId="169" formatCode="_-* #,##0.00_р_._-;\-* #,##0.00_р_._-;_-* &quot;-&quot;??_р_._-;_-@_-"/>
    <numFmt numFmtId="170" formatCode="#,###;[Red]\(#,###\)"/>
    <numFmt numFmtId="171" formatCode="[$-418]d\ mmmm\ yyyy;@"/>
    <numFmt numFmtId="172" formatCode="_-* #,##0_-;\-* #,##0_-;_-* &quot;-&quot;??_-;_-@_-"/>
    <numFmt numFmtId="173" formatCode="_-* #,##0.00\ _L_-;\-* #,##0.00\ _L_-;_-* &quot;-&quot;??\ _L_-;_-@_-"/>
    <numFmt numFmtId="174" formatCode="_-* #,##0\ _L_-;\-* #,##0\ _L_-;_-* &quot;-&quot;??\ _L_-;_-@_-"/>
    <numFmt numFmtId="175" formatCode="_-* #,##0.0_-;\-* #,##0.0_-;_-* &quot;-&quot;??_-;_-@_-"/>
  </numFmts>
  <fonts count="14" x14ac:knownFonts="1">
    <font>
      <sz val="11"/>
      <color rgb="FF000000"/>
      <name val="Calibri"/>
    </font>
    <font>
      <b/>
      <sz val="11"/>
      <color rgb="FF000000"/>
      <name val="Calibri"/>
    </font>
    <font>
      <sz val="10"/>
      <color rgb="FF000000"/>
      <name val="Calibri"/>
    </font>
    <font>
      <sz val="8"/>
      <color rgb="FFA5A5A5"/>
      <name val="Calibri"/>
    </font>
    <font>
      <sz val="14"/>
      <color rgb="FF000000"/>
      <name val="Calibri"/>
    </font>
    <font>
      <sz val="8"/>
      <color rgb="FF000000"/>
      <name val="Calibri"/>
    </font>
    <font>
      <sz val="11"/>
      <color rgb="FFFFFFFF"/>
      <name val="Calibri"/>
    </font>
    <font>
      <b/>
      <sz val="9"/>
      <color rgb="FF000000"/>
      <name val="Calibri"/>
    </font>
    <font>
      <sz val="9"/>
      <color rgb="FF000000"/>
      <name val="Calibri"/>
    </font>
    <font>
      <b/>
      <sz val="14"/>
      <color rgb="FF000000"/>
      <name val="Calibri"/>
    </font>
    <font>
      <b/>
      <u/>
      <sz val="11"/>
      <color rgb="FF000000"/>
      <name val="Calibri"/>
    </font>
    <font>
      <b/>
      <sz val="13"/>
      <color rgb="FF000000"/>
      <name val="Calibri"/>
    </font>
    <font>
      <sz val="9"/>
      <color rgb="FF000000"/>
      <name val="Tahoma"/>
    </font>
    <font>
      <sz val="11"/>
      <color rgb="FF000000"/>
      <name val="Calibri"/>
    </font>
  </fonts>
  <fills count="4">
    <fill>
      <patternFill patternType="none"/>
    </fill>
    <fill>
      <patternFill patternType="gray125"/>
    </fill>
    <fill>
      <patternFill patternType="solid">
        <fgColor rgb="FFFFFFCC"/>
        <bgColor rgb="FFFFFFFF"/>
      </patternFill>
    </fill>
    <fill>
      <patternFill patternType="solid">
        <fgColor rgb="FFFFFFFF"/>
        <bgColor rgb="FFFFFFFF"/>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style="medium">
        <color rgb="FF000000"/>
      </top>
      <bottom/>
      <diagonal/>
    </border>
  </borders>
  <cellStyleXfs count="2">
    <xf numFmtId="0" fontId="0" fillId="0" borderId="0"/>
    <xf numFmtId="43" fontId="13" fillId="0" borderId="0" applyFont="0" applyFill="0" applyBorder="0" applyAlignment="0" applyProtection="0"/>
  </cellStyleXfs>
  <cellXfs count="227">
    <xf numFmtId="0" fontId="0" fillId="0" borderId="0" xfId="0"/>
    <xf numFmtId="0" fontId="1" fillId="0" borderId="0" xfId="0" applyFont="1"/>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0" xfId="0" applyAlignment="1">
      <alignment horizontal="left" vertical="center" wrapText="1"/>
    </xf>
    <xf numFmtId="0" fontId="0" fillId="0" borderId="4" xfId="0" applyBorder="1" applyAlignment="1">
      <alignment vertical="center" wrapText="1"/>
    </xf>
    <xf numFmtId="1" fontId="2" fillId="0" borderId="1" xfId="0" applyNumberFormat="1" applyFont="1" applyBorder="1" applyAlignment="1">
      <alignment horizontal="center" vertical="center" wrapText="1"/>
    </xf>
    <xf numFmtId="1" fontId="0" fillId="0" borderId="3" xfId="0" applyNumberFormat="1" applyBorder="1" applyAlignment="1">
      <alignment horizontal="left" vertical="center" wrapText="1"/>
    </xf>
    <xf numFmtId="1" fontId="0" fillId="0" borderId="4" xfId="0" applyNumberFormat="1" applyBorder="1" applyAlignment="1">
      <alignment horizontal="left" vertical="center" wrapText="1"/>
    </xf>
    <xf numFmtId="0" fontId="3" fillId="0" borderId="0" xfId="0" applyFont="1" applyAlignment="1">
      <alignment horizontal="right" vertical="center" wrapText="1"/>
    </xf>
    <xf numFmtId="1" fontId="3" fillId="0" borderId="0" xfId="0" applyNumberFormat="1" applyFont="1" applyAlignment="1">
      <alignment horizontal="righ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64" fontId="0" fillId="2" borderId="1" xfId="0" applyNumberFormat="1" applyFill="1" applyBorder="1" applyAlignment="1" applyProtection="1">
      <alignment horizontal="left" vertical="center" wrapText="1"/>
      <protection locked="0"/>
    </xf>
    <xf numFmtId="164" fontId="0" fillId="0" borderId="1" xfId="0" applyNumberForma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 fontId="0" fillId="0" borderId="0" xfId="0" applyNumberFormat="1" applyAlignment="1">
      <alignment horizontal="left" vertical="center" wrapText="1"/>
    </xf>
    <xf numFmtId="0" fontId="0" fillId="0" borderId="4" xfId="0" applyBorder="1" applyAlignment="1">
      <alignment horizontal="left" wrapText="1"/>
    </xf>
    <xf numFmtId="0" fontId="5" fillId="0" borderId="0" xfId="0" applyFont="1" applyAlignment="1">
      <alignment horizontal="center" vertical="top" wrapText="1"/>
    </xf>
    <xf numFmtId="0" fontId="0" fillId="0" borderId="4" xfId="0" applyBorder="1" applyAlignment="1">
      <alignment horizontal="center" wrapText="1"/>
    </xf>
    <xf numFmtId="0" fontId="6" fillId="0" borderId="0" xfId="0" applyFont="1" applyAlignment="1">
      <alignment horizontal="center" vertical="center" wrapText="1"/>
    </xf>
    <xf numFmtId="1" fontId="0" fillId="0" borderId="0" xfId="0" applyNumberFormat="1" applyAlignment="1">
      <alignment horizontal="center" vertical="center" wrapText="1"/>
    </xf>
    <xf numFmtId="165" fontId="1" fillId="0" borderId="1" xfId="0" applyNumberFormat="1" applyFont="1" applyBorder="1" applyAlignment="1">
      <alignment horizontal="center" vertical="center" wrapText="1"/>
    </xf>
    <xf numFmtId="0" fontId="1" fillId="0" borderId="5" xfId="0" applyFont="1" applyBorder="1" applyAlignment="1">
      <alignment horizontal="center" wrapText="1"/>
    </xf>
    <xf numFmtId="49"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wrapText="1"/>
    </xf>
    <xf numFmtId="166" fontId="1" fillId="0" borderId="6" xfId="0" applyNumberFormat="1" applyFont="1" applyBorder="1" applyAlignment="1">
      <alignment horizontal="center" wrapText="1"/>
    </xf>
    <xf numFmtId="0" fontId="0" fillId="0" borderId="5" xfId="0" applyBorder="1" applyAlignment="1">
      <alignment horizontal="left" wrapText="1"/>
    </xf>
    <xf numFmtId="167"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7" xfId="0" applyBorder="1" applyAlignment="1">
      <alignment wrapText="1"/>
    </xf>
    <xf numFmtId="49" fontId="0" fillId="0" borderId="8" xfId="0" applyNumberFormat="1" applyBorder="1" applyAlignment="1">
      <alignment horizontal="center" vertical="center" wrapText="1"/>
    </xf>
    <xf numFmtId="0" fontId="1" fillId="0" borderId="9" xfId="0" applyFont="1" applyBorder="1" applyAlignment="1">
      <alignment horizontal="left" wrapText="1"/>
    </xf>
    <xf numFmtId="49" fontId="1" fillId="0" borderId="10" xfId="0" applyNumberFormat="1" applyFont="1" applyBorder="1" applyAlignment="1">
      <alignment horizontal="center" vertical="center" wrapText="1"/>
    </xf>
    <xf numFmtId="0" fontId="1" fillId="0" borderId="11" xfId="0" applyFont="1" applyBorder="1" applyAlignment="1">
      <alignment horizontal="center" wrapText="1"/>
    </xf>
    <xf numFmtId="49" fontId="0" fillId="0" borderId="12" xfId="0" applyNumberFormat="1" applyBorder="1" applyAlignment="1">
      <alignment horizontal="center" vertical="center" wrapText="1"/>
    </xf>
    <xf numFmtId="0" fontId="0" fillId="0" borderId="7" xfId="0" applyBorder="1" applyAlignment="1">
      <alignment horizontal="left" wrapText="1"/>
    </xf>
    <xf numFmtId="165" fontId="0" fillId="0" borderId="1" xfId="0" applyNumberFormat="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wrapText="1"/>
    </xf>
    <xf numFmtId="0" fontId="8" fillId="0" borderId="0" xfId="0" applyFont="1"/>
    <xf numFmtId="0" fontId="1" fillId="3" borderId="6"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164" fontId="0" fillId="2" borderId="1" xfId="0" applyNumberFormat="1" applyFill="1" applyBorder="1" applyAlignment="1" applyProtection="1">
      <alignment horizontal="right" vertical="center"/>
      <protection locked="0"/>
    </xf>
    <xf numFmtId="164" fontId="0" fillId="2" borderId="6" xfId="0" applyNumberFormat="1" applyFill="1" applyBorder="1" applyAlignment="1" applyProtection="1">
      <alignment horizontal="right" vertical="center"/>
      <protection locked="0"/>
    </xf>
    <xf numFmtId="164" fontId="0" fillId="2" borderId="8" xfId="0" applyNumberFormat="1" applyFill="1" applyBorder="1" applyAlignment="1" applyProtection="1">
      <alignment horizontal="right" vertical="center"/>
      <protection locked="0"/>
    </xf>
    <xf numFmtId="164" fontId="0" fillId="2" borderId="13" xfId="0" applyNumberFormat="1" applyFill="1" applyBorder="1" applyAlignment="1" applyProtection="1">
      <alignment horizontal="right" vertical="center"/>
      <protection locked="0"/>
    </xf>
    <xf numFmtId="164" fontId="1" fillId="0" borderId="10" xfId="0" applyNumberFormat="1" applyFont="1" applyBorder="1" applyAlignment="1">
      <alignment horizontal="right" vertical="center"/>
    </xf>
    <xf numFmtId="164" fontId="1" fillId="0" borderId="14" xfId="0" applyNumberFormat="1" applyFont="1" applyBorder="1" applyAlignment="1">
      <alignment horizontal="right" vertical="center"/>
    </xf>
    <xf numFmtId="3" fontId="0" fillId="0" borderId="12" xfId="0" applyNumberFormat="1" applyBorder="1" applyAlignment="1">
      <alignment horizontal="right" wrapText="1"/>
    </xf>
    <xf numFmtId="168" fontId="0" fillId="0" borderId="15" xfId="0" applyNumberFormat="1" applyBorder="1" applyAlignment="1">
      <alignment horizontal="right" wrapText="1"/>
    </xf>
    <xf numFmtId="3" fontId="0" fillId="0" borderId="1" xfId="0" applyNumberFormat="1" applyBorder="1" applyAlignment="1">
      <alignment horizontal="right" wrapText="1"/>
    </xf>
    <xf numFmtId="168" fontId="0" fillId="0" borderId="6" xfId="0" applyNumberFormat="1" applyBorder="1" applyAlignment="1">
      <alignment horizontal="right" wrapText="1"/>
    </xf>
    <xf numFmtId="169" fontId="0" fillId="0" borderId="12" xfId="0" applyNumberFormat="1" applyBorder="1" applyAlignment="1">
      <alignment horizontal="right" wrapText="1"/>
    </xf>
    <xf numFmtId="169" fontId="0" fillId="0" borderId="15" xfId="0" applyNumberFormat="1" applyBorder="1" applyAlignment="1">
      <alignment horizontal="right" wrapText="1"/>
    </xf>
    <xf numFmtId="165" fontId="0" fillId="2" borderId="6" xfId="0" applyNumberFormat="1" applyFill="1" applyBorder="1" applyAlignment="1" applyProtection="1">
      <alignment horizontal="right" vertical="center"/>
      <protection locked="0"/>
    </xf>
    <xf numFmtId="0" fontId="0" fillId="0" borderId="1" xfId="0"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center"/>
    </xf>
    <xf numFmtId="0" fontId="0" fillId="0" borderId="5" xfId="0" applyBorder="1" applyAlignment="1">
      <alignment horizontal="center" vertical="center" wrapText="1"/>
    </xf>
    <xf numFmtId="0" fontId="4" fillId="0" borderId="0" xfId="0" applyFont="1"/>
    <xf numFmtId="0" fontId="8" fillId="0" borderId="0" xfId="0" applyFont="1" applyAlignment="1">
      <alignment horizontal="right"/>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xf>
    <xf numFmtId="0" fontId="0" fillId="0" borderId="0" xfId="0" applyAlignment="1">
      <alignment vertical="center" wrapText="1"/>
    </xf>
    <xf numFmtId="0" fontId="1" fillId="0" borderId="5" xfId="0" applyFont="1" applyBorder="1" applyAlignment="1">
      <alignment horizontal="center" vertical="center" wrapText="1"/>
    </xf>
    <xf numFmtId="0" fontId="0" fillId="0" borderId="5" xfId="0" applyBorder="1" applyAlignment="1">
      <alignment vertical="center" wrapText="1"/>
    </xf>
    <xf numFmtId="0" fontId="1" fillId="0" borderId="18" xfId="0" applyFont="1" applyBorder="1" applyAlignment="1">
      <alignment vertical="center" wrapText="1"/>
    </xf>
    <xf numFmtId="0" fontId="1" fillId="0" borderId="0" xfId="0" applyFont="1" applyAlignment="1">
      <alignment vertical="center"/>
    </xf>
    <xf numFmtId="49" fontId="0" fillId="0" borderId="2" xfId="0" applyNumberFormat="1" applyBorder="1" applyAlignment="1">
      <alignment horizontal="center" vertical="center" wrapText="1"/>
    </xf>
    <xf numFmtId="49" fontId="1" fillId="0" borderId="2" xfId="0" applyNumberFormat="1" applyFont="1" applyBorder="1" applyAlignment="1">
      <alignment horizontal="center" vertical="center" wrapText="1"/>
    </xf>
    <xf numFmtId="3" fontId="0" fillId="0" borderId="1" xfId="0" applyNumberFormat="1" applyBorder="1" applyAlignment="1">
      <alignment horizontal="right" vertical="center"/>
    </xf>
    <xf numFmtId="3" fontId="0" fillId="0" borderId="6" xfId="0" applyNumberFormat="1" applyBorder="1" applyAlignment="1">
      <alignment horizontal="right" vertical="center"/>
    </xf>
    <xf numFmtId="3" fontId="1" fillId="0" borderId="1" xfId="0" applyNumberFormat="1" applyFont="1" applyBorder="1" applyAlignment="1">
      <alignment horizontal="right" vertical="center"/>
    </xf>
    <xf numFmtId="3" fontId="1" fillId="0" borderId="6" xfId="0" applyNumberFormat="1" applyFont="1" applyBorder="1" applyAlignment="1">
      <alignment horizontal="right" vertical="center"/>
    </xf>
    <xf numFmtId="3" fontId="1" fillId="0" borderId="16" xfId="0" applyNumberFormat="1" applyFont="1" applyBorder="1" applyAlignment="1">
      <alignment horizontal="right" vertical="center"/>
    </xf>
    <xf numFmtId="3" fontId="1" fillId="0" borderId="17" xfId="0" applyNumberFormat="1" applyFont="1" applyBorder="1" applyAlignment="1">
      <alignment horizontal="right" vertical="center"/>
    </xf>
    <xf numFmtId="166" fontId="8" fillId="0" borderId="0" xfId="0" applyNumberFormat="1" applyFont="1" applyAlignment="1">
      <alignment horizontal="right"/>
    </xf>
    <xf numFmtId="49" fontId="0" fillId="0" borderId="0" xfId="0" applyNumberFormat="1" applyAlignment="1">
      <alignment vertical="center"/>
    </xf>
    <xf numFmtId="49" fontId="8" fillId="0" borderId="0" xfId="0" applyNumberFormat="1" applyFont="1" applyAlignment="1">
      <alignment vertical="center"/>
    </xf>
    <xf numFmtId="0" fontId="1" fillId="0" borderId="12" xfId="0" quotePrefix="1" applyFont="1" applyBorder="1" applyAlignment="1">
      <alignment horizontal="center" vertical="center" wrapText="1"/>
    </xf>
    <xf numFmtId="164" fontId="1" fillId="0" borderId="1" xfId="0" applyNumberFormat="1" applyFont="1" applyBorder="1" applyAlignment="1">
      <alignment horizontal="right" vertical="center"/>
    </xf>
    <xf numFmtId="164" fontId="1" fillId="0" borderId="6" xfId="0" applyNumberFormat="1" applyFont="1" applyBorder="1" applyAlignment="1">
      <alignment horizontal="right" vertical="center"/>
    </xf>
    <xf numFmtId="164" fontId="1" fillId="0" borderId="8" xfId="0" applyNumberFormat="1" applyFont="1" applyBorder="1" applyAlignment="1">
      <alignment horizontal="right" vertical="center"/>
    </xf>
    <xf numFmtId="165" fontId="1" fillId="0" borderId="10" xfId="0" applyNumberFormat="1" applyFont="1" applyBorder="1" applyAlignment="1">
      <alignment horizontal="center" vertical="center" wrapText="1"/>
    </xf>
    <xf numFmtId="170" fontId="1" fillId="0" borderId="10" xfId="0" applyNumberFormat="1" applyFont="1" applyBorder="1" applyAlignment="1">
      <alignment horizontal="center" vertical="center" wrapText="1"/>
    </xf>
    <xf numFmtId="170" fontId="1" fillId="0" borderId="14" xfId="0" applyNumberFormat="1" applyFont="1" applyBorder="1" applyAlignment="1">
      <alignment horizontal="center" vertical="center" wrapText="1"/>
    </xf>
    <xf numFmtId="0" fontId="0" fillId="0" borderId="11" xfId="0" applyBorder="1" applyAlignment="1">
      <alignment horizontal="left" vertical="center" wrapText="1"/>
    </xf>
    <xf numFmtId="165" fontId="1" fillId="0" borderId="12" xfId="0" applyNumberFormat="1" applyFont="1" applyBorder="1" applyAlignment="1">
      <alignment horizontal="center" vertical="center" wrapText="1"/>
    </xf>
    <xf numFmtId="164" fontId="1" fillId="0" borderId="12"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2" borderId="1" xfId="0" applyNumberFormat="1" applyFont="1" applyFill="1" applyBorder="1" applyAlignment="1" applyProtection="1">
      <alignment horizontal="right" vertical="center"/>
      <protection locked="0"/>
    </xf>
    <xf numFmtId="164" fontId="1" fillId="2" borderId="6" xfId="0" applyNumberFormat="1" applyFont="1" applyFill="1" applyBorder="1" applyAlignment="1" applyProtection="1">
      <alignment horizontal="right" vertical="center"/>
      <protection locked="0"/>
    </xf>
    <xf numFmtId="0" fontId="0" fillId="0" borderId="18" xfId="0" applyBorder="1" applyAlignment="1">
      <alignment horizontal="left" vertical="center" wrapText="1"/>
    </xf>
    <xf numFmtId="49" fontId="0" fillId="0" borderId="16" xfId="0" applyNumberFormat="1" applyBorder="1" applyAlignment="1">
      <alignment horizontal="center" vertical="center" wrapText="1"/>
    </xf>
    <xf numFmtId="165" fontId="1" fillId="0" borderId="16" xfId="0" applyNumberFormat="1" applyFont="1" applyBorder="1" applyAlignment="1">
      <alignment horizontal="center" vertical="center" wrapText="1"/>
    </xf>
    <xf numFmtId="164" fontId="1" fillId="0" borderId="16" xfId="0" applyNumberFormat="1" applyFont="1" applyBorder="1" applyAlignment="1">
      <alignment horizontal="right" vertical="center"/>
    </xf>
    <xf numFmtId="164" fontId="1" fillId="0" borderId="17" xfId="0" applyNumberFormat="1" applyFont="1" applyBorder="1" applyAlignment="1">
      <alignment horizontal="right" vertical="center"/>
    </xf>
    <xf numFmtId="3" fontId="0" fillId="2" borderId="1" xfId="0" applyNumberFormat="1" applyFill="1" applyBorder="1" applyAlignment="1" applyProtection="1">
      <alignment horizontal="right" vertical="center"/>
      <protection locked="0"/>
    </xf>
    <xf numFmtId="3" fontId="0" fillId="2" borderId="6" xfId="0" applyNumberFormat="1" applyFill="1" applyBorder="1" applyAlignment="1" applyProtection="1">
      <alignment horizontal="right" vertical="center"/>
      <protection locked="0"/>
    </xf>
    <xf numFmtId="3" fontId="1" fillId="2" borderId="1" xfId="0" applyNumberFormat="1" applyFont="1" applyFill="1" applyBorder="1" applyAlignment="1" applyProtection="1">
      <alignment horizontal="right" vertical="center"/>
      <protection locked="0"/>
    </xf>
    <xf numFmtId="49" fontId="1" fillId="0" borderId="19" xfId="0" applyNumberFormat="1" applyFont="1" applyBorder="1" applyAlignment="1">
      <alignment horizontal="center" vertical="center" wrapText="1"/>
    </xf>
    <xf numFmtId="3" fontId="1" fillId="2" borderId="6" xfId="0" applyNumberFormat="1" applyFont="1" applyFill="1" applyBorder="1" applyAlignment="1" applyProtection="1">
      <alignment horizontal="right" vertical="center"/>
      <protection locked="0"/>
    </xf>
    <xf numFmtId="3" fontId="0" fillId="2" borderId="1" xfId="0" applyNumberFormat="1" applyFill="1" applyBorder="1" applyAlignment="1" applyProtection="1">
      <alignment horizontal="center" vertical="center"/>
      <protection locked="0"/>
    </xf>
    <xf numFmtId="3" fontId="0" fillId="2" borderId="8" xfId="0" applyNumberFormat="1" applyFill="1" applyBorder="1" applyAlignment="1" applyProtection="1">
      <alignment horizontal="center" vertical="center"/>
      <protection locked="0"/>
    </xf>
    <xf numFmtId="0" fontId="0" fillId="0" borderId="20" xfId="0" applyBorder="1" applyAlignment="1">
      <alignment horizontal="right" vertical="center" wrapText="1"/>
    </xf>
    <xf numFmtId="14" fontId="0" fillId="2" borderId="6" xfId="0" applyNumberFormat="1" applyFill="1" applyBorder="1" applyAlignment="1" applyProtection="1">
      <alignment horizontal="left" vertical="center"/>
      <protection locked="0"/>
    </xf>
    <xf numFmtId="3" fontId="0" fillId="0" borderId="6" xfId="0" applyNumberFormat="1" applyBorder="1" applyAlignment="1">
      <alignment horizontal="center" vertical="center"/>
    </xf>
    <xf numFmtId="3" fontId="0" fillId="2" borderId="17" xfId="0" applyNumberFormat="1" applyFill="1" applyBorder="1" applyAlignment="1" applyProtection="1">
      <alignment horizontal="right" vertical="center"/>
      <protection locked="0"/>
    </xf>
    <xf numFmtId="0" fontId="0" fillId="2" borderId="5"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3" fontId="8" fillId="0" borderId="0" xfId="0" applyNumberFormat="1" applyFont="1" applyAlignment="1">
      <alignment vertical="center"/>
    </xf>
    <xf numFmtId="3" fontId="8" fillId="0" borderId="0" xfId="0" applyNumberFormat="1" applyFont="1" applyAlignment="1">
      <alignment horizontal="right" vertical="center"/>
    </xf>
    <xf numFmtId="3" fontId="0" fillId="0" borderId="0" xfId="0" applyNumberFormat="1" applyAlignment="1">
      <alignment vertical="center"/>
    </xf>
    <xf numFmtId="3" fontId="1" fillId="0" borderId="1"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3" fontId="0" fillId="0" borderId="6" xfId="0" applyNumberFormat="1" applyBorder="1" applyAlignment="1">
      <alignment horizontal="center" vertical="center" wrapText="1"/>
    </xf>
    <xf numFmtId="49" fontId="0" fillId="2" borderId="13" xfId="0" applyNumberFormat="1" applyFill="1" applyBorder="1" applyAlignment="1" applyProtection="1">
      <alignment horizontal="left" vertical="center"/>
      <protection locked="0"/>
    </xf>
    <xf numFmtId="49" fontId="0" fillId="2" borderId="8" xfId="0" applyNumberFormat="1" applyFill="1" applyBorder="1" applyAlignment="1" applyProtection="1">
      <alignment horizontal="left" vertical="center"/>
      <protection locked="0"/>
    </xf>
    <xf numFmtId="0" fontId="1" fillId="0" borderId="0" xfId="0" applyFont="1" applyAlignment="1">
      <alignment horizontal="right" indent="1"/>
    </xf>
    <xf numFmtId="14" fontId="0" fillId="2" borderId="1" xfId="0" applyNumberFormat="1" applyFill="1" applyBorder="1" applyAlignment="1" applyProtection="1">
      <alignment horizontal="left"/>
      <protection locked="0"/>
    </xf>
    <xf numFmtId="0" fontId="1" fillId="0" borderId="0" xfId="0" applyFont="1" applyAlignment="1">
      <alignment horizontal="center"/>
    </xf>
    <xf numFmtId="164" fontId="0" fillId="0" borderId="1" xfId="0" applyNumberFormat="1" applyBorder="1" applyAlignment="1">
      <alignment horizontal="left" vertical="center"/>
    </xf>
    <xf numFmtId="0" fontId="0" fillId="0" borderId="20" xfId="0" applyBorder="1" applyAlignment="1">
      <alignment vertical="center" wrapText="1"/>
    </xf>
    <xf numFmtId="0" fontId="0" fillId="0" borderId="27" xfId="0" applyBorder="1" applyAlignment="1">
      <alignment vertical="center" wrapText="1"/>
    </xf>
    <xf numFmtId="14" fontId="0" fillId="0" borderId="1" xfId="0" applyNumberFormat="1" applyBorder="1" applyAlignment="1">
      <alignment horizontal="left" vertical="center" wrapText="1"/>
    </xf>
    <xf numFmtId="49" fontId="0" fillId="2" borderId="1" xfId="0" applyNumberFormat="1" applyFill="1" applyBorder="1" applyAlignment="1" applyProtection="1">
      <alignment horizontal="left" vertical="center" wrapText="1"/>
      <protection locked="0"/>
    </xf>
    <xf numFmtId="43" fontId="0" fillId="0" borderId="0" xfId="1" applyFont="1"/>
    <xf numFmtId="2" fontId="0" fillId="0" borderId="0" xfId="0" applyNumberFormat="1"/>
    <xf numFmtId="173" fontId="0" fillId="0" borderId="0" xfId="0" applyNumberFormat="1"/>
    <xf numFmtId="172" fontId="0" fillId="0" borderId="0" xfId="0" applyNumberFormat="1"/>
    <xf numFmtId="174" fontId="0" fillId="0" borderId="0" xfId="0" applyNumberFormat="1"/>
    <xf numFmtId="175" fontId="0" fillId="0" borderId="0" xfId="1" applyNumberFormat="1" applyFont="1"/>
    <xf numFmtId="0" fontId="5" fillId="0" borderId="3" xfId="0" applyFont="1" applyBorder="1" applyAlignment="1">
      <alignment horizontal="left" vertical="top" wrapText="1"/>
    </xf>
    <xf numFmtId="0" fontId="9" fillId="0" borderId="0" xfId="0" applyFont="1" applyAlignment="1">
      <alignment horizontal="center"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1" fillId="0" borderId="0" xfId="0" applyFont="1" applyAlignment="1">
      <alignment horizontal="center" wrapText="1"/>
    </xf>
    <xf numFmtId="164" fontId="0" fillId="2" borderId="8" xfId="0" applyNumberFormat="1" applyFill="1" applyBorder="1" applyAlignment="1" applyProtection="1">
      <alignment horizontal="left" vertical="center" wrapText="1"/>
      <protection locked="0"/>
    </xf>
    <xf numFmtId="164" fontId="0" fillId="2" borderId="12" xfId="0" applyNumberFormat="1" applyFill="1" applyBorder="1" applyAlignment="1" applyProtection="1">
      <alignment horizontal="left" vertical="center" wrapText="1"/>
      <protection locked="0"/>
    </xf>
    <xf numFmtId="0" fontId="9" fillId="0" borderId="0" xfId="0" applyFont="1" applyAlignment="1">
      <alignment horizontal="center"/>
    </xf>
    <xf numFmtId="0" fontId="1" fillId="0" borderId="0" xfId="0" applyFont="1" applyAlignment="1">
      <alignment horizontal="center"/>
    </xf>
    <xf numFmtId="165" fontId="1" fillId="0" borderId="21" xfId="0" applyNumberFormat="1" applyFont="1" applyBorder="1" applyAlignment="1">
      <alignment horizontal="center" vertical="center" wrapText="1"/>
    </xf>
    <xf numFmtId="165" fontId="1" fillId="0" borderId="23"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71" fontId="10" fillId="0" borderId="26" xfId="0" applyNumberFormat="1" applyFont="1" applyBorder="1" applyAlignment="1">
      <alignment horizontal="center"/>
    </xf>
    <xf numFmtId="14" fontId="1" fillId="0" borderId="0" xfId="0" applyNumberFormat="1" applyFont="1" applyAlignment="1">
      <alignment horizontal="center" wrapText="1"/>
    </xf>
    <xf numFmtId="0" fontId="0" fillId="0" borderId="0" xfId="0"/>
    <xf numFmtId="0" fontId="0" fillId="0" borderId="0" xfId="0" applyAlignment="1">
      <alignment vertical="center"/>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0" fontId="9"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0" fillId="0" borderId="26" xfId="0" applyBorder="1" applyAlignment="1">
      <alignment vertical="center"/>
    </xf>
    <xf numFmtId="0" fontId="11" fillId="0" borderId="0" xfId="0" applyFont="1" applyAlignment="1">
      <alignment horizontal="center"/>
    </xf>
    <xf numFmtId="14" fontId="1" fillId="0" borderId="0" xfId="0" applyNumberFormat="1" applyFont="1" applyAlignment="1">
      <alignment horizontal="center"/>
    </xf>
    <xf numFmtId="0" fontId="0" fillId="0" borderId="26" xfId="0" applyBorder="1" applyAlignment="1">
      <alignment horizont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40"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0" borderId="20" xfId="0" applyBorder="1" applyAlignment="1">
      <alignment horizontal="left" vertical="center" wrapText="1" indent="2"/>
    </xf>
    <xf numFmtId="0" fontId="0" fillId="0" borderId="0" xfId="0" applyAlignment="1">
      <alignment horizontal="left" vertical="center" wrapText="1" indent="2"/>
    </xf>
    <xf numFmtId="0" fontId="0" fillId="0" borderId="27" xfId="0" applyBorder="1" applyAlignment="1">
      <alignment horizontal="left" vertical="center" wrapText="1" indent="2"/>
    </xf>
    <xf numFmtId="0" fontId="0" fillId="0" borderId="30"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justify" vertical="center" wrapText="1"/>
    </xf>
    <xf numFmtId="0" fontId="0" fillId="0" borderId="32" xfId="0" applyBorder="1" applyAlignment="1">
      <alignment horizontal="justify"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justify" vertical="center"/>
    </xf>
    <xf numFmtId="0" fontId="0" fillId="0" borderId="31" xfId="0" applyBorder="1" applyAlignment="1">
      <alignment horizontal="justify" vertical="center"/>
    </xf>
    <xf numFmtId="0" fontId="0" fillId="0" borderId="38" xfId="0" applyBorder="1" applyAlignment="1">
      <alignment horizontal="justify" vertical="center"/>
    </xf>
    <xf numFmtId="0" fontId="0" fillId="0" borderId="33" xfId="0" applyBorder="1" applyAlignment="1">
      <alignment horizontal="left" vertical="center" wrapText="1" indent="2"/>
    </xf>
    <xf numFmtId="0" fontId="0" fillId="0" borderId="4" xfId="0" applyBorder="1" applyAlignment="1">
      <alignment horizontal="left" vertical="center" wrapText="1" indent="2"/>
    </xf>
    <xf numFmtId="0" fontId="0" fillId="0" borderId="39" xfId="0" applyBorder="1" applyAlignment="1">
      <alignment horizontal="left" vertical="center" wrapText="1" indent="2"/>
    </xf>
    <xf numFmtId="0" fontId="0" fillId="0" borderId="32" xfId="0" applyBorder="1" applyAlignment="1">
      <alignment horizontal="justify" vertical="center"/>
    </xf>
    <xf numFmtId="0" fontId="0" fillId="0" borderId="33" xfId="0" applyBorder="1" applyAlignment="1">
      <alignment horizontal="justify" vertical="center" wrapText="1"/>
    </xf>
    <xf numFmtId="0" fontId="0" fillId="0" borderId="4" xfId="0" applyBorder="1" applyAlignment="1">
      <alignment horizontal="justify" vertical="center" wrapText="1"/>
    </xf>
    <xf numFmtId="0" fontId="0" fillId="0" borderId="34" xfId="0" applyBorder="1" applyAlignment="1">
      <alignment horizontal="justify" vertical="center" wrapText="1"/>
    </xf>
    <xf numFmtId="0" fontId="0" fillId="0" borderId="20" xfId="0" applyBorder="1"/>
    <xf numFmtId="0" fontId="0" fillId="0" borderId="35" xfId="0" applyBorder="1" applyAlignment="1">
      <alignment horizontal="justify" vertical="center"/>
    </xf>
    <xf numFmtId="0" fontId="0" fillId="0" borderId="36" xfId="0" applyBorder="1" applyAlignment="1">
      <alignment horizontal="justify" vertical="center"/>
    </xf>
    <xf numFmtId="0" fontId="0" fillId="0" borderId="37" xfId="0" applyBorder="1" applyAlignment="1">
      <alignment horizontal="justify" vertical="center"/>
    </xf>
    <xf numFmtId="0" fontId="0" fillId="0" borderId="31" xfId="0" applyBorder="1" applyAlignment="1">
      <alignment horizontal="left" vertical="center" wrapText="1"/>
    </xf>
  </cellXfs>
  <cellStyles count="2">
    <cellStyle name="Comma" xfId="1" builtinId="3"/>
    <cellStyle name="Normal" xfId="0" builtinId="0"/>
  </cellStyles>
  <dxfs count="15">
    <dxf>
      <fill>
        <patternFill patternType="solid">
          <bgColor rgb="FFF4B083"/>
        </patternFill>
      </fill>
    </dxf>
    <dxf>
      <fill>
        <patternFill patternType="solid">
          <bgColor rgb="FFF4B083"/>
        </patternFill>
      </fill>
    </dxf>
    <dxf>
      <fill>
        <patternFill patternType="solid">
          <bgColor rgb="FFF4B083"/>
        </patternFill>
      </fill>
    </dxf>
    <dxf>
      <fill>
        <patternFill patternType="solid">
          <bgColor rgb="FFF4B083"/>
        </patternFill>
      </fill>
    </dxf>
    <dxf>
      <fill>
        <patternFill patternType="solid">
          <bgColor rgb="FFF4B083"/>
        </patternFill>
      </fill>
    </dxf>
    <dxf>
      <fill>
        <patternFill patternType="solid">
          <bgColor rgb="FFF4B083"/>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
      <fill>
        <patternFill patternType="solid">
          <bgColor rgb="FFFBE4D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workbookViewId="0">
      <selection activeCell="B14" sqref="B14"/>
    </sheetView>
  </sheetViews>
  <sheetFormatPr defaultColWidth="9.109375" defaultRowHeight="14.4" x14ac:dyDescent="0.3"/>
  <cols>
    <col min="1" max="1" width="32.88671875" style="2" customWidth="1"/>
    <col min="2" max="2" width="32.88671875" style="9" customWidth="1"/>
    <col min="3" max="3" width="18.109375" style="2" customWidth="1"/>
    <col min="4" max="4" width="18.33203125" style="28" customWidth="1"/>
    <col min="5" max="5" width="9.109375" style="2"/>
  </cols>
  <sheetData>
    <row r="1" spans="1:4" s="70" customFormat="1" ht="11.25" customHeight="1" x14ac:dyDescent="0.3">
      <c r="A1" s="69" t="s">
        <v>0</v>
      </c>
      <c r="B1" s="69"/>
      <c r="C1" s="14" t="s">
        <v>1</v>
      </c>
      <c r="D1" s="15" t="s">
        <v>2</v>
      </c>
    </row>
    <row r="2" spans="1:4" s="71" customFormat="1" ht="11.25" customHeight="1" x14ac:dyDescent="0.2">
      <c r="A2" s="70"/>
      <c r="B2" s="69"/>
      <c r="C2" s="14" t="s">
        <v>3</v>
      </c>
      <c r="D2" s="15">
        <v>180322</v>
      </c>
    </row>
    <row r="3" spans="1:4" s="16" customFormat="1" ht="15" customHeight="1" x14ac:dyDescent="0.3">
      <c r="A3" s="157" t="s">
        <v>4</v>
      </c>
      <c r="B3" s="157"/>
      <c r="C3" s="157"/>
      <c r="D3" s="157"/>
    </row>
    <row r="4" spans="1:4" s="16" customFormat="1" ht="15" customHeight="1" x14ac:dyDescent="0.3">
      <c r="A4" s="157"/>
      <c r="B4" s="157"/>
      <c r="C4" s="157"/>
      <c r="D4" s="157"/>
    </row>
    <row r="5" spans="1:4" s="16" customFormat="1" ht="15" customHeight="1" x14ac:dyDescent="0.3">
      <c r="A5" s="142" t="s">
        <v>5</v>
      </c>
      <c r="B5" s="143">
        <v>44927</v>
      </c>
      <c r="C5" s="144" t="s">
        <v>6</v>
      </c>
      <c r="D5" s="143">
        <v>45107</v>
      </c>
    </row>
    <row r="6" spans="1:4" ht="15" customHeight="1" x14ac:dyDescent="0.3">
      <c r="A6" s="160"/>
      <c r="B6" s="160"/>
      <c r="C6" s="160"/>
      <c r="D6" s="160"/>
    </row>
    <row r="7" spans="1:4" s="17" customFormat="1" ht="12.75" customHeight="1" x14ac:dyDescent="0.3">
      <c r="B7" s="18"/>
      <c r="D7" s="11" t="s">
        <v>7</v>
      </c>
    </row>
    <row r="8" spans="1:4" ht="30" customHeight="1" x14ac:dyDescent="0.3">
      <c r="A8" s="3" t="s">
        <v>8</v>
      </c>
      <c r="B8" s="19" t="s">
        <v>193</v>
      </c>
      <c r="C8" s="4" t="s">
        <v>9</v>
      </c>
      <c r="D8" s="19"/>
    </row>
    <row r="9" spans="1:4" ht="15.75" customHeight="1" x14ac:dyDescent="0.3">
      <c r="A9" s="3" t="s">
        <v>10</v>
      </c>
      <c r="B9" s="19"/>
      <c r="C9" s="4" t="s">
        <v>11</v>
      </c>
      <c r="D9" s="19"/>
    </row>
    <row r="10" spans="1:4" ht="15.75" customHeight="1" x14ac:dyDescent="0.3">
      <c r="A10" s="3" t="s">
        <v>12</v>
      </c>
      <c r="B10" s="19"/>
      <c r="C10" s="4" t="s">
        <v>13</v>
      </c>
      <c r="D10" s="19"/>
    </row>
    <row r="11" spans="1:4" ht="15.75" customHeight="1" x14ac:dyDescent="0.3">
      <c r="A11" s="3" t="s">
        <v>14</v>
      </c>
      <c r="B11" s="19"/>
      <c r="C11" s="4" t="s">
        <v>15</v>
      </c>
      <c r="D11" s="19"/>
    </row>
    <row r="12" spans="1:4" x14ac:dyDescent="0.3">
      <c r="A12" s="3" t="s">
        <v>16</v>
      </c>
      <c r="B12" s="19"/>
      <c r="C12" s="4" t="s">
        <v>17</v>
      </c>
      <c r="D12" s="19"/>
    </row>
    <row r="13" spans="1:4" ht="15.75" customHeight="1" x14ac:dyDescent="0.3">
      <c r="A13" s="3" t="s">
        <v>18</v>
      </c>
      <c r="B13" s="19"/>
      <c r="C13" s="4" t="s">
        <v>19</v>
      </c>
      <c r="D13" s="19"/>
    </row>
    <row r="14" spans="1:4" x14ac:dyDescent="0.3">
      <c r="A14" s="3" t="s">
        <v>20</v>
      </c>
      <c r="B14" s="19"/>
      <c r="C14" s="4"/>
      <c r="D14" s="20"/>
    </row>
    <row r="15" spans="1:4" x14ac:dyDescent="0.3">
      <c r="A15" s="21"/>
      <c r="C15" s="5"/>
      <c r="D15" s="12"/>
    </row>
    <row r="16" spans="1:4" x14ac:dyDescent="0.3">
      <c r="C16" s="6"/>
      <c r="D16" s="13"/>
    </row>
    <row r="17" spans="1:4" x14ac:dyDescent="0.3">
      <c r="A17" s="22"/>
      <c r="C17" s="4" t="s">
        <v>21</v>
      </c>
      <c r="D17" s="149"/>
    </row>
    <row r="18" spans="1:4" ht="15.75" customHeight="1" x14ac:dyDescent="0.3">
      <c r="A18" s="158" t="s">
        <v>22</v>
      </c>
      <c r="B18" s="161"/>
      <c r="C18" s="4" t="s">
        <v>23</v>
      </c>
      <c r="D18" s="19"/>
    </row>
    <row r="19" spans="1:4" x14ac:dyDescent="0.3">
      <c r="A19" s="159"/>
      <c r="B19" s="162"/>
      <c r="C19" s="4" t="s">
        <v>24</v>
      </c>
      <c r="D19" s="19"/>
    </row>
    <row r="20" spans="1:4" ht="30" customHeight="1" x14ac:dyDescent="0.3">
      <c r="A20" s="7" t="s">
        <v>25</v>
      </c>
      <c r="B20" s="19"/>
      <c r="C20" s="4" t="s">
        <v>26</v>
      </c>
      <c r="D20" s="19"/>
    </row>
    <row r="21" spans="1:4" x14ac:dyDescent="0.3">
      <c r="A21" s="8"/>
      <c r="C21" s="9"/>
      <c r="D21" s="12"/>
    </row>
    <row r="22" spans="1:4" x14ac:dyDescent="0.3">
      <c r="D22" s="23"/>
    </row>
    <row r="23" spans="1:4" x14ac:dyDescent="0.3">
      <c r="A23" s="10" t="s">
        <v>27</v>
      </c>
      <c r="B23" s="19"/>
      <c r="C23" s="10"/>
      <c r="D23" s="24"/>
    </row>
    <row r="24" spans="1:4" s="25" customFormat="1" ht="18.75" customHeight="1" x14ac:dyDescent="0.3">
      <c r="A24" s="156" t="s">
        <v>28</v>
      </c>
      <c r="B24" s="156"/>
      <c r="C24" s="156"/>
      <c r="D24" s="156"/>
    </row>
    <row r="25" spans="1:4" s="27" customFormat="1" x14ac:dyDescent="0.3">
      <c r="A25" s="6" t="s">
        <v>29</v>
      </c>
      <c r="B25" s="19"/>
      <c r="C25" s="10"/>
      <c r="D25" s="26"/>
    </row>
    <row r="26" spans="1:4" x14ac:dyDescent="0.3">
      <c r="A26" s="156" t="s">
        <v>28</v>
      </c>
      <c r="B26" s="156"/>
      <c r="C26" s="156"/>
      <c r="D26" s="156"/>
    </row>
  </sheetData>
  <sheetProtection sheet="1" selectLockedCells="1"/>
  <protectedRanges>
    <protectedRange sqref="A17 A11:A15 A19:A24 B22:C23 C24 A7:A9 B25:C25 A26 C26" name="p84ed07421b22fa871f206b7c031aba33"/>
  </protectedRanges>
  <mergeCells count="7">
    <mergeCell ref="A26:D26"/>
    <mergeCell ref="A3:D3"/>
    <mergeCell ref="A24:D24"/>
    <mergeCell ref="A18:A19"/>
    <mergeCell ref="A6:D6"/>
    <mergeCell ref="B18:B19"/>
    <mergeCell ref="A4:D4"/>
  </mergeCells>
  <conditionalFormatting sqref="B5">
    <cfRule type="containsBlanks" dxfId="14" priority="8" stopIfTrue="1">
      <formula>LEN(TRIM(B5))=0</formula>
    </cfRule>
  </conditionalFormatting>
  <conditionalFormatting sqref="B8:B14">
    <cfRule type="containsBlanks" dxfId="13" priority="1" stopIfTrue="1">
      <formula>LEN(TRIM(B8))=0</formula>
    </cfRule>
  </conditionalFormatting>
  <conditionalFormatting sqref="B18">
    <cfRule type="containsBlanks" dxfId="12" priority="2" stopIfTrue="1">
      <formula>LEN(TRIM(B8))=0</formula>
    </cfRule>
  </conditionalFormatting>
  <conditionalFormatting sqref="B20">
    <cfRule type="containsBlanks" dxfId="11" priority="7" stopIfTrue="1">
      <formula>LEN(TRIM(B8))=0</formula>
    </cfRule>
  </conditionalFormatting>
  <conditionalFormatting sqref="B23">
    <cfRule type="containsBlanks" dxfId="10" priority="3" stopIfTrue="1">
      <formula>LEN(TRIM(B8))=0</formula>
    </cfRule>
  </conditionalFormatting>
  <conditionalFormatting sqref="B25">
    <cfRule type="containsBlanks" dxfId="9" priority="4" stopIfTrue="1">
      <formula>LEN(TRIM(B8))=0</formula>
    </cfRule>
  </conditionalFormatting>
  <conditionalFormatting sqref="D5">
    <cfRule type="containsBlanks" dxfId="8" priority="9" stopIfTrue="1">
      <formula>LEN(TRIM(B5))=0</formula>
    </cfRule>
  </conditionalFormatting>
  <conditionalFormatting sqref="D8:D13">
    <cfRule type="containsBlanks" dxfId="7" priority="6" stopIfTrue="1">
      <formula>LEN(TRIM(B8))=0</formula>
    </cfRule>
  </conditionalFormatting>
  <conditionalFormatting sqref="D17:D20">
    <cfRule type="containsBlanks" dxfId="6" priority="5" stopIfTrue="1">
      <formula>LEN(TRIM(B8))=0</formula>
    </cfRule>
  </conditionalFormatting>
  <pageMargins left="0.39370078740157" right="0.39370078740157" top="0.39370078740157" bottom="0.39370078740157" header="0.31496062992126" footer="0.31496062992126"/>
  <pageSetup paperSize="9" scale="93"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2"/>
  <sheetViews>
    <sheetView showGridLines="0" workbookViewId="0">
      <selection activeCell="D32" sqref="D32"/>
    </sheetView>
  </sheetViews>
  <sheetFormatPr defaultColWidth="9.109375" defaultRowHeight="14.4" x14ac:dyDescent="0.3"/>
  <cols>
    <col min="1" max="1" width="66.88671875" style="50" customWidth="1"/>
    <col min="2" max="2" width="8" style="51" customWidth="1"/>
    <col min="3" max="4" width="15.6640625" customWidth="1"/>
  </cols>
  <sheetData>
    <row r="1" spans="1:4" s="48" customFormat="1" ht="12" customHeight="1" x14ac:dyDescent="0.25">
      <c r="A1" s="47"/>
      <c r="B1" s="46"/>
      <c r="C1" s="45"/>
      <c r="D1" s="99" t="s">
        <v>30</v>
      </c>
    </row>
    <row r="2" spans="1:4" ht="18.75" customHeight="1" x14ac:dyDescent="0.35">
      <c r="A2" s="163" t="s">
        <v>31</v>
      </c>
      <c r="B2" s="163"/>
      <c r="C2" s="163"/>
      <c r="D2" s="163"/>
    </row>
    <row r="3" spans="1:4" x14ac:dyDescent="0.3">
      <c r="A3" s="164" t="str">
        <f xml:space="preserve"> "la " &amp; TEXT(ODT,"dd.mm.yyyy")</f>
        <v>la 30.06.2023</v>
      </c>
      <c r="B3" s="164"/>
      <c r="C3" s="164"/>
      <c r="D3" s="164"/>
    </row>
    <row r="4" spans="1:4" ht="15.75" customHeight="1" x14ac:dyDescent="0.3">
      <c r="A4" s="171"/>
      <c r="B4" s="171"/>
      <c r="C4" s="171"/>
      <c r="D4" s="171"/>
    </row>
    <row r="5" spans="1:4" x14ac:dyDescent="0.3">
      <c r="A5" s="167" t="s">
        <v>32</v>
      </c>
      <c r="B5" s="169" t="s">
        <v>33</v>
      </c>
      <c r="C5" s="165" t="s">
        <v>34</v>
      </c>
      <c r="D5" s="166"/>
    </row>
    <row r="6" spans="1:4" ht="45" customHeight="1" x14ac:dyDescent="0.3">
      <c r="A6" s="168"/>
      <c r="B6" s="170"/>
      <c r="C6" s="29" t="s">
        <v>35</v>
      </c>
      <c r="D6" s="49" t="s">
        <v>36</v>
      </c>
    </row>
    <row r="7" spans="1:4" x14ac:dyDescent="0.3">
      <c r="A7" s="30">
        <v>1</v>
      </c>
      <c r="B7" s="31">
        <v>2</v>
      </c>
      <c r="C7" s="32">
        <v>3</v>
      </c>
      <c r="D7" s="33">
        <v>4</v>
      </c>
    </row>
    <row r="8" spans="1:4" x14ac:dyDescent="0.3">
      <c r="A8" s="34" t="s">
        <v>37</v>
      </c>
      <c r="B8" s="35">
        <v>10</v>
      </c>
      <c r="C8" s="52">
        <v>688280203.48000002</v>
      </c>
      <c r="D8" s="53">
        <v>615313271.33000004</v>
      </c>
    </row>
    <row r="9" spans="1:4" x14ac:dyDescent="0.3">
      <c r="A9" s="34" t="s">
        <v>38</v>
      </c>
      <c r="B9" s="35">
        <v>20</v>
      </c>
      <c r="C9" s="52">
        <v>11256779</v>
      </c>
      <c r="D9" s="53">
        <v>11577416</v>
      </c>
    </row>
    <row r="10" spans="1:4" x14ac:dyDescent="0.3">
      <c r="A10" s="34" t="s">
        <v>39</v>
      </c>
      <c r="B10" s="35">
        <v>30</v>
      </c>
      <c r="C10" s="52">
        <v>819450668</v>
      </c>
      <c r="D10" s="53">
        <v>890425468</v>
      </c>
    </row>
    <row r="11" spans="1:4" x14ac:dyDescent="0.3">
      <c r="A11" s="34" t="s">
        <v>40</v>
      </c>
      <c r="B11" s="35">
        <v>40</v>
      </c>
      <c r="C11" s="52">
        <v>13037722790.969999</v>
      </c>
      <c r="D11" s="53">
        <v>13646425010.49</v>
      </c>
    </row>
    <row r="12" spans="1:4" x14ac:dyDescent="0.3">
      <c r="A12" s="34" t="s">
        <v>41</v>
      </c>
      <c r="B12" s="35">
        <v>50</v>
      </c>
      <c r="C12" s="52">
        <v>384820014</v>
      </c>
      <c r="D12" s="53">
        <v>500979693.93000001</v>
      </c>
    </row>
    <row r="13" spans="1:4" x14ac:dyDescent="0.3">
      <c r="A13" s="34" t="s">
        <v>42</v>
      </c>
      <c r="B13" s="35">
        <v>60</v>
      </c>
      <c r="C13" s="52">
        <v>-1568083745</v>
      </c>
      <c r="D13" s="53">
        <v>-1684719955</v>
      </c>
    </row>
    <row r="14" spans="1:4" x14ac:dyDescent="0.3">
      <c r="A14" s="34" t="s">
        <v>43</v>
      </c>
      <c r="B14" s="36" t="s">
        <v>44</v>
      </c>
      <c r="C14" s="52">
        <v>261636843.47</v>
      </c>
      <c r="D14" s="53">
        <v>239879244.47</v>
      </c>
    </row>
    <row r="15" spans="1:4" ht="15.75" customHeight="1" x14ac:dyDescent="0.3">
      <c r="A15" s="37" t="s">
        <v>45</v>
      </c>
      <c r="B15" s="38" t="s">
        <v>46</v>
      </c>
      <c r="C15" s="54">
        <v>576854687</v>
      </c>
      <c r="D15" s="55">
        <v>570508449.39999998</v>
      </c>
    </row>
    <row r="16" spans="1:4" ht="30.75" customHeight="1" x14ac:dyDescent="0.3">
      <c r="A16" s="75" t="s">
        <v>47</v>
      </c>
      <c r="B16" s="40" t="s">
        <v>48</v>
      </c>
      <c r="C16" s="57">
        <f>SUM(C8:C15)</f>
        <v>14211938240.919998</v>
      </c>
      <c r="D16" s="57">
        <f>SUM(D8:D15)</f>
        <v>14790388598.619999</v>
      </c>
    </row>
    <row r="17" spans="1:4" x14ac:dyDescent="0.3">
      <c r="A17" s="41" t="s">
        <v>49</v>
      </c>
      <c r="B17" s="42"/>
      <c r="C17" s="58"/>
      <c r="D17" s="59"/>
    </row>
    <row r="18" spans="1:4" x14ac:dyDescent="0.3">
      <c r="A18" s="30" t="s">
        <v>50</v>
      </c>
      <c r="B18" s="36"/>
      <c r="C18" s="60"/>
      <c r="D18" s="61"/>
    </row>
    <row r="19" spans="1:4" x14ac:dyDescent="0.3">
      <c r="A19" s="34" t="s">
        <v>51</v>
      </c>
      <c r="B19" s="36" t="s">
        <v>52</v>
      </c>
      <c r="C19" s="52">
        <v>8617885320</v>
      </c>
      <c r="D19" s="53">
        <v>9025044684.7399998</v>
      </c>
    </row>
    <row r="20" spans="1:4" x14ac:dyDescent="0.3">
      <c r="A20" s="34" t="s">
        <v>53</v>
      </c>
      <c r="B20" s="36" t="s">
        <v>54</v>
      </c>
      <c r="C20" s="52">
        <v>151168415</v>
      </c>
      <c r="D20" s="53">
        <v>125333993</v>
      </c>
    </row>
    <row r="21" spans="1:4" ht="15.75" customHeight="1" x14ac:dyDescent="0.3">
      <c r="A21" s="43" t="s">
        <v>55</v>
      </c>
      <c r="B21" s="38" t="s">
        <v>56</v>
      </c>
      <c r="C21" s="54">
        <v>746691523.44000006</v>
      </c>
      <c r="D21" s="55">
        <v>644624622.5</v>
      </c>
    </row>
    <row r="22" spans="1:4" ht="15.75" customHeight="1" x14ac:dyDescent="0.3">
      <c r="A22" s="39" t="s">
        <v>57</v>
      </c>
      <c r="B22" s="40" t="s">
        <v>58</v>
      </c>
      <c r="C22" s="56">
        <f>SUM(C19:C21)</f>
        <v>9515745258.4400005</v>
      </c>
      <c r="D22" s="57">
        <f>SUM(D19:D21)</f>
        <v>9795003300.2399998</v>
      </c>
    </row>
    <row r="23" spans="1:4" x14ac:dyDescent="0.3">
      <c r="A23" s="41" t="s">
        <v>59</v>
      </c>
      <c r="B23" s="42"/>
      <c r="C23" s="62"/>
      <c r="D23" s="63"/>
    </row>
    <row r="24" spans="1:4" x14ac:dyDescent="0.3">
      <c r="A24" s="34" t="s">
        <v>60</v>
      </c>
      <c r="B24" s="36" t="s">
        <v>61</v>
      </c>
      <c r="C24" s="52">
        <v>1146294818</v>
      </c>
      <c r="D24" s="53">
        <v>1096384183</v>
      </c>
    </row>
    <row r="25" spans="1:4" x14ac:dyDescent="0.3">
      <c r="A25" s="34" t="s">
        <v>62</v>
      </c>
      <c r="B25" s="36" t="s">
        <v>63</v>
      </c>
      <c r="C25" s="52">
        <v>280754402</v>
      </c>
      <c r="D25" s="53">
        <v>281362923</v>
      </c>
    </row>
    <row r="26" spans="1:4" x14ac:dyDescent="0.3">
      <c r="A26" s="34" t="s">
        <v>64</v>
      </c>
      <c r="B26" s="36" t="s">
        <v>65</v>
      </c>
      <c r="C26" s="44" t="s">
        <v>66</v>
      </c>
      <c r="D26" s="53">
        <v>-1183340</v>
      </c>
    </row>
    <row r="27" spans="1:4" x14ac:dyDescent="0.3">
      <c r="A27" s="34" t="s">
        <v>67</v>
      </c>
      <c r="B27" s="36" t="s">
        <v>68</v>
      </c>
      <c r="C27" s="52">
        <v>3249947741.48</v>
      </c>
      <c r="D27" s="53">
        <v>3000281485.48</v>
      </c>
    </row>
    <row r="28" spans="1:4" x14ac:dyDescent="0.3">
      <c r="A28" s="34" t="s">
        <v>69</v>
      </c>
      <c r="B28" s="36" t="s">
        <v>70</v>
      </c>
      <c r="C28" s="44" t="s">
        <v>66</v>
      </c>
      <c r="D28" s="53">
        <v>606996210.89999998</v>
      </c>
    </row>
    <row r="29" spans="1:4" x14ac:dyDescent="0.3">
      <c r="A29" s="34" t="s">
        <v>71</v>
      </c>
      <c r="B29" s="36" t="s">
        <v>72</v>
      </c>
      <c r="C29" s="44" t="s">
        <v>66</v>
      </c>
      <c r="D29" s="64">
        <v>-8244987</v>
      </c>
    </row>
    <row r="30" spans="1:4" ht="15.75" customHeight="1" x14ac:dyDescent="0.3">
      <c r="A30" s="43" t="s">
        <v>73</v>
      </c>
      <c r="B30" s="38" t="s">
        <v>74</v>
      </c>
      <c r="C30" s="54">
        <v>19196021</v>
      </c>
      <c r="D30" s="55">
        <v>19788823</v>
      </c>
    </row>
    <row r="31" spans="1:4" ht="15.75" customHeight="1" x14ac:dyDescent="0.3">
      <c r="A31" s="39" t="s">
        <v>75</v>
      </c>
      <c r="B31" s="40" t="s">
        <v>76</v>
      </c>
      <c r="C31" s="56">
        <f>SUM(C24:C30)</f>
        <v>4696192982.4799995</v>
      </c>
      <c r="D31" s="57">
        <f>SUM(D24:D30)</f>
        <v>4995385298.3799992</v>
      </c>
    </row>
    <row r="32" spans="1:4" ht="15.75" customHeight="1" x14ac:dyDescent="0.3">
      <c r="A32" s="39" t="s">
        <v>77</v>
      </c>
      <c r="B32" s="40" t="s">
        <v>78</v>
      </c>
      <c r="C32" s="56">
        <f>C22+C31</f>
        <v>14211938240.92</v>
      </c>
      <c r="D32" s="57">
        <f>D22+D31</f>
        <v>14790388598.619999</v>
      </c>
    </row>
  </sheetData>
  <sheetProtection sheet="1" selectLockedCells="1"/>
  <mergeCells count="6">
    <mergeCell ref="A2:D2"/>
    <mergeCell ref="A3:D3"/>
    <mergeCell ref="C5:D5"/>
    <mergeCell ref="A5:A6"/>
    <mergeCell ref="B5:B6"/>
    <mergeCell ref="A4:D4"/>
  </mergeCells>
  <conditionalFormatting sqref="C16">
    <cfRule type="cellIs" dxfId="5" priority="1" operator="notEqual">
      <formula xml:space="preserve"> BCM_220_3</formula>
    </cfRule>
  </conditionalFormatting>
  <conditionalFormatting sqref="D16">
    <cfRule type="cellIs" dxfId="4" priority="2" operator="notEqual">
      <formula xml:space="preserve"> BCM_220_4</formula>
    </cfRule>
  </conditionalFormatting>
  <printOptions horizontalCentered="1"/>
  <pageMargins left="0.39370078740157" right="0.39370078740157" top="0.39370078740157" bottom="0.39370078740157" header="0.31496062992126" footer="0.31496062992126"/>
  <pageSetup paperSize="9" scale="89"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showGridLines="0" workbookViewId="0">
      <selection activeCell="C9" sqref="C9"/>
    </sheetView>
  </sheetViews>
  <sheetFormatPr defaultColWidth="9.109375" defaultRowHeight="14.4" x14ac:dyDescent="0.3"/>
  <cols>
    <col min="1" max="1" width="62.109375" style="77" customWidth="1"/>
    <col min="2" max="2" width="8.5546875" style="77" customWidth="1"/>
    <col min="3" max="4" width="15.6640625" style="77" customWidth="1"/>
    <col min="5" max="5" width="9.109375" style="77"/>
  </cols>
  <sheetData>
    <row r="1" spans="1:4" s="83" customFormat="1" ht="12" customHeight="1" x14ac:dyDescent="0.3">
      <c r="A1" s="81"/>
      <c r="B1" s="81"/>
      <c r="C1" s="81"/>
      <c r="D1" s="82" t="s">
        <v>83</v>
      </c>
    </row>
    <row r="2" spans="1:4" x14ac:dyDescent="0.3">
      <c r="B2" s="84"/>
      <c r="C2" s="84"/>
      <c r="D2" s="84"/>
    </row>
    <row r="3" spans="1:4" s="85" customFormat="1" ht="18.75" customHeight="1" x14ac:dyDescent="0.3">
      <c r="A3" s="157" t="s">
        <v>84</v>
      </c>
      <c r="B3" s="157"/>
      <c r="C3" s="157"/>
      <c r="D3" s="157"/>
    </row>
    <row r="4" spans="1:4" x14ac:dyDescent="0.3">
      <c r="A4" s="172" t="str">
        <f xml:space="preserve"> "de la " &amp; TEXT(ODF,"dd.mm.yyyy") &amp; " pînă la " &amp; TEXT(ODT,"dd.mm.yyyy")</f>
        <v>de la 01.01.2023 pînă la 30.06.2023</v>
      </c>
      <c r="B4" s="173"/>
      <c r="C4" s="173"/>
      <c r="D4" s="173"/>
    </row>
    <row r="5" spans="1:4" ht="15.75" customHeight="1" x14ac:dyDescent="0.3">
      <c r="A5" s="86"/>
      <c r="C5" s="174"/>
      <c r="D5" s="174"/>
    </row>
    <row r="6" spans="1:4" x14ac:dyDescent="0.3">
      <c r="A6" s="175" t="s">
        <v>80</v>
      </c>
      <c r="B6" s="177" t="s">
        <v>33</v>
      </c>
      <c r="C6" s="177" t="s">
        <v>85</v>
      </c>
      <c r="D6" s="179"/>
    </row>
    <row r="7" spans="1:4" x14ac:dyDescent="0.3">
      <c r="A7" s="176"/>
      <c r="B7" s="178"/>
      <c r="C7" s="68" t="s">
        <v>86</v>
      </c>
      <c r="D7" s="66" t="s">
        <v>87</v>
      </c>
    </row>
    <row r="8" spans="1:4" x14ac:dyDescent="0.3">
      <c r="A8" s="87">
        <v>1</v>
      </c>
      <c r="B8" s="68">
        <v>2</v>
      </c>
      <c r="C8" s="68">
        <v>3</v>
      </c>
      <c r="D8" s="66">
        <v>4</v>
      </c>
    </row>
    <row r="9" spans="1:4" x14ac:dyDescent="0.3">
      <c r="A9" s="88" t="s">
        <v>88</v>
      </c>
      <c r="B9" s="36" t="s">
        <v>81</v>
      </c>
      <c r="C9" s="120">
        <v>2803557331</v>
      </c>
      <c r="D9" s="121">
        <v>1730522085.21</v>
      </c>
    </row>
    <row r="10" spans="1:4" x14ac:dyDescent="0.3">
      <c r="A10" s="88" t="s">
        <v>89</v>
      </c>
      <c r="B10" s="36" t="s">
        <v>82</v>
      </c>
      <c r="C10" s="120">
        <v>602292459</v>
      </c>
      <c r="D10" s="121">
        <v>426314984.27999997</v>
      </c>
    </row>
    <row r="11" spans="1:4" x14ac:dyDescent="0.3">
      <c r="A11" s="88" t="s">
        <v>90</v>
      </c>
      <c r="B11" s="36" t="s">
        <v>91</v>
      </c>
      <c r="C11" s="120">
        <v>-626401457</v>
      </c>
      <c r="D11" s="121">
        <v>-319971146.06999999</v>
      </c>
    </row>
    <row r="12" spans="1:4" s="90" customFormat="1" x14ac:dyDescent="0.3">
      <c r="A12" s="67" t="s">
        <v>92</v>
      </c>
      <c r="B12" s="31" t="s">
        <v>93</v>
      </c>
      <c r="C12" s="95">
        <f>C9-C10+C11</f>
        <v>1574863415</v>
      </c>
      <c r="D12" s="96">
        <f>D9-D10+D11</f>
        <v>984235954.86000013</v>
      </c>
    </row>
    <row r="13" spans="1:4" x14ac:dyDescent="0.3">
      <c r="A13" s="88" t="s">
        <v>94</v>
      </c>
      <c r="B13" s="36" t="s">
        <v>95</v>
      </c>
      <c r="C13" s="120">
        <v>580603154</v>
      </c>
      <c r="D13" s="121">
        <v>322182964.18000001</v>
      </c>
    </row>
    <row r="14" spans="1:4" x14ac:dyDescent="0.3">
      <c r="A14" s="88" t="s">
        <v>96</v>
      </c>
      <c r="B14" s="36" t="s">
        <v>97</v>
      </c>
      <c r="C14" s="120">
        <v>861697259</v>
      </c>
      <c r="D14" s="121">
        <v>463949125.88</v>
      </c>
    </row>
    <row r="15" spans="1:4" x14ac:dyDescent="0.3">
      <c r="A15" s="88" t="s">
        <v>98</v>
      </c>
      <c r="B15" s="36" t="s">
        <v>44</v>
      </c>
      <c r="C15" s="120">
        <v>379705630</v>
      </c>
      <c r="D15" s="121">
        <v>231867717.63</v>
      </c>
    </row>
    <row r="16" spans="1:4" ht="30" customHeight="1" x14ac:dyDescent="0.3">
      <c r="A16" s="67" t="s">
        <v>99</v>
      </c>
      <c r="B16" s="31" t="s">
        <v>46</v>
      </c>
      <c r="C16" s="95">
        <f>C12+C13-C14-C15</f>
        <v>914063680</v>
      </c>
      <c r="D16" s="96">
        <f>D12+D13-D14-D15</f>
        <v>610602075.53000021</v>
      </c>
    </row>
    <row r="17" spans="1:4" x14ac:dyDescent="0.3">
      <c r="A17" s="88" t="s">
        <v>100</v>
      </c>
      <c r="B17" s="36" t="s">
        <v>48</v>
      </c>
      <c r="C17" s="120">
        <v>-12189128</v>
      </c>
      <c r="D17" s="121">
        <v>42429682.369999997</v>
      </c>
    </row>
    <row r="18" spans="1:4" x14ac:dyDescent="0.3">
      <c r="A18" s="67" t="s">
        <v>101</v>
      </c>
      <c r="B18" s="68">
        <v>100</v>
      </c>
      <c r="C18" s="96">
        <f>C16+C17</f>
        <v>901874552</v>
      </c>
      <c r="D18" s="96">
        <f>D16+D17</f>
        <v>653031757.90000021</v>
      </c>
    </row>
    <row r="19" spans="1:4" x14ac:dyDescent="0.3">
      <c r="A19" s="88" t="s">
        <v>102</v>
      </c>
      <c r="B19" s="65">
        <v>110</v>
      </c>
      <c r="C19" s="120">
        <v>87329882</v>
      </c>
      <c r="D19" s="121">
        <v>46035547</v>
      </c>
    </row>
    <row r="20" spans="1:4" ht="15.75" customHeight="1" x14ac:dyDescent="0.3">
      <c r="A20" s="89" t="s">
        <v>103</v>
      </c>
      <c r="B20" s="72">
        <v>120</v>
      </c>
      <c r="C20" s="97">
        <f>C18-C19</f>
        <v>814544670</v>
      </c>
      <c r="D20" s="98">
        <f>D18-D19</f>
        <v>606996210.90000021</v>
      </c>
    </row>
  </sheetData>
  <sheetProtection sheet="1" selectLockedCells="1"/>
  <mergeCells count="6">
    <mergeCell ref="A3:D3"/>
    <mergeCell ref="A4:D4"/>
    <mergeCell ref="C5:D5"/>
    <mergeCell ref="A6:A7"/>
    <mergeCell ref="B6:B7"/>
    <mergeCell ref="C6:D6"/>
  </mergeCells>
  <conditionalFormatting sqref="D20">
    <cfRule type="cellIs" dxfId="3" priority="1" operator="notEqual">
      <formula xml:space="preserve"> BCM_180_4</formula>
    </cfRule>
  </conditionalFormatting>
  <pageMargins left="0.39370078740157" right="0.39370078740157" top="0.39370078740157" bottom="0.39370078740157" header="0.31496062992126" footer="0.31496062992126"/>
  <pageSetup paperSize="9" scale="93"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1"/>
  <sheetViews>
    <sheetView showGridLines="0" workbookViewId="0">
      <selection activeCell="D41" sqref="D41"/>
    </sheetView>
  </sheetViews>
  <sheetFormatPr defaultColWidth="9.109375" defaultRowHeight="14.4" x14ac:dyDescent="0.3"/>
  <cols>
    <col min="1" max="1" width="58.88671875" style="77" customWidth="1"/>
    <col min="2" max="2" width="9.109375" style="100"/>
    <col min="3" max="4" width="15.6640625" style="135" customWidth="1"/>
    <col min="5" max="5" width="9.109375" style="77"/>
  </cols>
  <sheetData>
    <row r="1" spans="1:4" s="83" customFormat="1" ht="12" customHeight="1" x14ac:dyDescent="0.3">
      <c r="B1" s="101"/>
      <c r="C1" s="133"/>
      <c r="D1" s="134" t="s">
        <v>104</v>
      </c>
    </row>
    <row r="2" spans="1:4" ht="18.75" customHeight="1" x14ac:dyDescent="0.3">
      <c r="A2" s="184" t="s">
        <v>105</v>
      </c>
      <c r="B2" s="184"/>
      <c r="C2" s="184"/>
      <c r="D2" s="184"/>
    </row>
    <row r="3" spans="1:4" x14ac:dyDescent="0.3">
      <c r="A3" s="185" t="str">
        <f>'5_VC'!$A$4</f>
        <v>de la 01.01.2023 pînă la 30.06.2023</v>
      </c>
      <c r="B3" s="186"/>
      <c r="C3" s="186"/>
      <c r="D3" s="186"/>
    </row>
    <row r="4" spans="1:4" ht="15.75" customHeight="1" x14ac:dyDescent="0.3">
      <c r="A4" s="187"/>
      <c r="B4" s="187"/>
      <c r="D4" s="77"/>
    </row>
    <row r="5" spans="1:4" x14ac:dyDescent="0.3">
      <c r="A5" s="175" t="s">
        <v>80</v>
      </c>
      <c r="B5" s="180" t="s">
        <v>33</v>
      </c>
      <c r="C5" s="182" t="s">
        <v>85</v>
      </c>
      <c r="D5" s="183"/>
    </row>
    <row r="6" spans="1:4" x14ac:dyDescent="0.3">
      <c r="A6" s="176"/>
      <c r="B6" s="181"/>
      <c r="C6" s="136" t="s">
        <v>106</v>
      </c>
      <c r="D6" s="137" t="s">
        <v>107</v>
      </c>
    </row>
    <row r="7" spans="1:4" x14ac:dyDescent="0.3">
      <c r="A7" s="78">
        <v>1</v>
      </c>
      <c r="B7" s="91">
        <v>2</v>
      </c>
      <c r="C7" s="138">
        <v>3</v>
      </c>
      <c r="D7" s="139">
        <v>4</v>
      </c>
    </row>
    <row r="8" spans="1:4" x14ac:dyDescent="0.3">
      <c r="A8" s="67" t="s">
        <v>108</v>
      </c>
      <c r="B8" s="91"/>
      <c r="C8" s="93"/>
      <c r="D8" s="94"/>
    </row>
    <row r="9" spans="1:4" x14ac:dyDescent="0.3">
      <c r="A9" s="67" t="s">
        <v>109</v>
      </c>
      <c r="C9" s="93"/>
      <c r="D9" s="94"/>
    </row>
    <row r="10" spans="1:4" x14ac:dyDescent="0.3">
      <c r="A10" s="88" t="s">
        <v>110</v>
      </c>
      <c r="B10" s="36" t="s">
        <v>81</v>
      </c>
      <c r="C10" s="120">
        <v>2095850157</v>
      </c>
      <c r="D10" s="121">
        <v>1305971832.3099999</v>
      </c>
    </row>
    <row r="11" spans="1:4" x14ac:dyDescent="0.3">
      <c r="A11" s="88" t="s">
        <v>111</v>
      </c>
      <c r="B11" s="91" t="s">
        <v>82</v>
      </c>
      <c r="C11" s="120">
        <v>454266058</v>
      </c>
      <c r="D11" s="121">
        <v>347472491</v>
      </c>
    </row>
    <row r="12" spans="1:4" ht="30" customHeight="1" x14ac:dyDescent="0.3">
      <c r="A12" s="88" t="s">
        <v>112</v>
      </c>
      <c r="B12" s="91" t="s">
        <v>91</v>
      </c>
      <c r="C12" s="120">
        <v>235555741</v>
      </c>
      <c r="D12" s="121">
        <v>116568325.68000001</v>
      </c>
    </row>
    <row r="13" spans="1:4" x14ac:dyDescent="0.3">
      <c r="A13" s="88" t="s">
        <v>113</v>
      </c>
      <c r="B13" s="91" t="s">
        <v>93</v>
      </c>
      <c r="C13" s="120">
        <v>428671122</v>
      </c>
      <c r="D13" s="121">
        <v>260005658.74000001</v>
      </c>
    </row>
    <row r="14" spans="1:4" x14ac:dyDescent="0.3">
      <c r="A14" s="88" t="s">
        <v>114</v>
      </c>
      <c r="B14" s="91" t="s">
        <v>95</v>
      </c>
      <c r="C14" s="120">
        <v>131858081</v>
      </c>
      <c r="D14" s="121">
        <v>95651476.129999995</v>
      </c>
    </row>
    <row r="15" spans="1:4" x14ac:dyDescent="0.3">
      <c r="A15" s="88" t="s">
        <v>115</v>
      </c>
      <c r="B15" s="91" t="s">
        <v>97</v>
      </c>
      <c r="C15" s="120">
        <v>1859785006</v>
      </c>
      <c r="D15" s="121">
        <v>873622703.03999996</v>
      </c>
    </row>
    <row r="16" spans="1:4" x14ac:dyDescent="0.3">
      <c r="A16" s="88" t="s">
        <v>116</v>
      </c>
      <c r="B16" s="91" t="s">
        <v>44</v>
      </c>
      <c r="C16" s="120">
        <v>2367244545</v>
      </c>
      <c r="D16" s="121">
        <v>1161916655.45</v>
      </c>
    </row>
    <row r="17" spans="1:4" ht="30" customHeight="1" x14ac:dyDescent="0.3">
      <c r="A17" s="67" t="s">
        <v>117</v>
      </c>
      <c r="B17" s="92" t="s">
        <v>46</v>
      </c>
      <c r="C17" s="95">
        <f>C10-C11+C12-C13-C14+C15-C16</f>
        <v>809151098</v>
      </c>
      <c r="D17" s="96">
        <f>D10-D11+D12-D13-D14+D15-D16</f>
        <v>431116579.7099998</v>
      </c>
    </row>
    <row r="18" spans="1:4" x14ac:dyDescent="0.3">
      <c r="A18" s="67" t="s">
        <v>118</v>
      </c>
      <c r="C18" s="93"/>
      <c r="D18" s="94"/>
    </row>
    <row r="19" spans="1:4" x14ac:dyDescent="0.3">
      <c r="A19" s="88" t="s">
        <v>119</v>
      </c>
      <c r="B19" s="36" t="s">
        <v>48</v>
      </c>
      <c r="C19" s="120">
        <v>8507655537</v>
      </c>
      <c r="D19" s="121">
        <v>4842845924.2700005</v>
      </c>
    </row>
    <row r="20" spans="1:4" x14ac:dyDescent="0.3">
      <c r="A20" s="88" t="s">
        <v>120</v>
      </c>
      <c r="B20" s="91">
        <v>100</v>
      </c>
      <c r="C20" s="120">
        <v>568937889</v>
      </c>
      <c r="D20" s="121">
        <v>512384428</v>
      </c>
    </row>
    <row r="21" spans="1:4" x14ac:dyDescent="0.3">
      <c r="A21" s="88" t="s">
        <v>121</v>
      </c>
      <c r="B21" s="91">
        <v>110</v>
      </c>
      <c r="C21" s="120">
        <v>9101490104</v>
      </c>
      <c r="D21" s="121">
        <v>5105756385.8699999</v>
      </c>
    </row>
    <row r="22" spans="1:4" x14ac:dyDescent="0.3">
      <c r="A22" s="88" t="s">
        <v>122</v>
      </c>
      <c r="B22" s="91">
        <v>120</v>
      </c>
      <c r="C22" s="120">
        <v>718444582</v>
      </c>
      <c r="D22" s="121">
        <v>636944002</v>
      </c>
    </row>
    <row r="23" spans="1:4" x14ac:dyDescent="0.3">
      <c r="A23" s="88" t="s">
        <v>123</v>
      </c>
      <c r="B23" s="91">
        <v>130</v>
      </c>
      <c r="C23" s="120">
        <v>-246846549</v>
      </c>
      <c r="D23" s="121">
        <v>-69699372.700000003</v>
      </c>
    </row>
    <row r="24" spans="1:4" ht="30" customHeight="1" x14ac:dyDescent="0.3">
      <c r="A24" s="67" t="s">
        <v>124</v>
      </c>
      <c r="B24" s="92">
        <v>140</v>
      </c>
      <c r="C24" s="95">
        <f>C19+C20-C21-C22+C23</f>
        <v>-990187809</v>
      </c>
      <c r="D24" s="96">
        <f>D19+D20-D21-D22+D23</f>
        <v>-457169408.29999942</v>
      </c>
    </row>
    <row r="25" spans="1:4" x14ac:dyDescent="0.3">
      <c r="A25" s="67" t="s">
        <v>125</v>
      </c>
      <c r="C25" s="93"/>
      <c r="D25" s="94"/>
    </row>
    <row r="26" spans="1:4" x14ac:dyDescent="0.3">
      <c r="A26" s="88" t="s">
        <v>126</v>
      </c>
      <c r="B26" s="36">
        <v>150</v>
      </c>
      <c r="C26" s="120">
        <v>4507958310</v>
      </c>
      <c r="D26" s="121">
        <v>3266043602.8000002</v>
      </c>
    </row>
    <row r="27" spans="1:4" x14ac:dyDescent="0.3">
      <c r="A27" s="88" t="s">
        <v>127</v>
      </c>
      <c r="B27" s="91">
        <v>160</v>
      </c>
      <c r="C27" s="120">
        <v>3330855581</v>
      </c>
      <c r="D27" s="121">
        <v>2797765598</v>
      </c>
    </row>
    <row r="28" spans="1:4" x14ac:dyDescent="0.3">
      <c r="A28" s="88" t="s">
        <v>128</v>
      </c>
      <c r="B28" s="91">
        <v>170</v>
      </c>
      <c r="C28" s="120">
        <v>-130280231</v>
      </c>
      <c r="D28" s="121">
        <v>-71895911</v>
      </c>
    </row>
    <row r="29" spans="1:4" x14ac:dyDescent="0.3">
      <c r="A29" s="67" t="s">
        <v>129</v>
      </c>
      <c r="B29" s="92">
        <v>180</v>
      </c>
      <c r="C29" s="95">
        <f>C26-C27+C28</f>
        <v>1046822498</v>
      </c>
      <c r="D29" s="96">
        <f>D26-D27+D28</f>
        <v>396382093.80000019</v>
      </c>
    </row>
    <row r="30" spans="1:4" ht="30" customHeight="1" x14ac:dyDescent="0.3">
      <c r="A30" s="67" t="s">
        <v>130</v>
      </c>
      <c r="B30" s="92">
        <v>190</v>
      </c>
      <c r="C30" s="95">
        <f>C17+C24+C29</f>
        <v>865785787</v>
      </c>
      <c r="D30" s="96">
        <f>D17+D24+D29</f>
        <v>370329265.21000057</v>
      </c>
    </row>
    <row r="31" spans="1:4" x14ac:dyDescent="0.3">
      <c r="A31" s="67" t="s">
        <v>131</v>
      </c>
      <c r="B31" s="91"/>
      <c r="C31" s="95"/>
      <c r="D31" s="96"/>
    </row>
    <row r="32" spans="1:4" x14ac:dyDescent="0.3">
      <c r="A32" s="88" t="s">
        <v>132</v>
      </c>
      <c r="B32" s="91">
        <v>200</v>
      </c>
      <c r="C32" s="120">
        <v>26138564</v>
      </c>
      <c r="D32" s="121">
        <v>101840639</v>
      </c>
    </row>
    <row r="33" spans="1:4" x14ac:dyDescent="0.3">
      <c r="A33" s="88" t="s">
        <v>133</v>
      </c>
      <c r="B33" s="91">
        <v>210</v>
      </c>
      <c r="C33" s="120">
        <v>-28167079</v>
      </c>
      <c r="D33" s="121">
        <v>402503</v>
      </c>
    </row>
    <row r="34" spans="1:4" x14ac:dyDescent="0.3">
      <c r="A34" s="88" t="s">
        <v>134</v>
      </c>
      <c r="B34" s="91">
        <v>220</v>
      </c>
      <c r="C34" s="120">
        <v>250564261</v>
      </c>
      <c r="D34" s="121">
        <v>112088285</v>
      </c>
    </row>
    <row r="35" spans="1:4" x14ac:dyDescent="0.3">
      <c r="A35" s="88" t="s">
        <v>135</v>
      </c>
      <c r="B35" s="91">
        <v>230</v>
      </c>
      <c r="C35" s="120">
        <v>-38757030</v>
      </c>
      <c r="D35" s="121">
        <v>-137828830</v>
      </c>
    </row>
    <row r="36" spans="1:4" x14ac:dyDescent="0.3">
      <c r="A36" s="88" t="s">
        <v>136</v>
      </c>
      <c r="B36" s="91">
        <v>240</v>
      </c>
      <c r="C36" s="120">
        <v>-507592001</v>
      </c>
      <c r="D36" s="121">
        <v>-285487546</v>
      </c>
    </row>
    <row r="37" spans="1:4" ht="30" customHeight="1" x14ac:dyDescent="0.3">
      <c r="A37" s="67" t="s">
        <v>137</v>
      </c>
      <c r="B37" s="92">
        <v>250</v>
      </c>
      <c r="C37" s="95">
        <f>C32+C33-C34+C35+C36</f>
        <v>-798941807</v>
      </c>
      <c r="D37" s="96">
        <f>D32+D33-D34+D35+D36</f>
        <v>-433161519</v>
      </c>
    </row>
    <row r="38" spans="1:4" x14ac:dyDescent="0.3">
      <c r="A38" s="67" t="s">
        <v>138</v>
      </c>
      <c r="B38" s="92">
        <v>260</v>
      </c>
      <c r="C38" s="95">
        <f>C30+C37</f>
        <v>66843980</v>
      </c>
      <c r="D38" s="96">
        <f>D30+D37</f>
        <v>-62832253.789999425</v>
      </c>
    </row>
    <row r="39" spans="1:4" x14ac:dyDescent="0.3">
      <c r="A39" s="88" t="s">
        <v>139</v>
      </c>
      <c r="B39" s="91">
        <v>270</v>
      </c>
      <c r="C39" s="120">
        <v>12205714</v>
      </c>
      <c r="D39" s="121">
        <v>-9814041.3599999994</v>
      </c>
    </row>
    <row r="40" spans="1:4" x14ac:dyDescent="0.3">
      <c r="A40" s="67" t="s">
        <v>140</v>
      </c>
      <c r="B40" s="92">
        <v>280</v>
      </c>
      <c r="C40" s="122">
        <v>626451990</v>
      </c>
      <c r="D40" s="124">
        <v>699536982.48000002</v>
      </c>
    </row>
    <row r="41" spans="1:4" ht="30.75" customHeight="1" x14ac:dyDescent="0.3">
      <c r="A41" s="89" t="s">
        <v>141</v>
      </c>
      <c r="B41" s="123">
        <v>290</v>
      </c>
      <c r="C41" s="97">
        <f>C38+C39+C40</f>
        <v>705501684</v>
      </c>
      <c r="D41" s="98">
        <f>D38+D39+D40</f>
        <v>626890687.33000064</v>
      </c>
    </row>
  </sheetData>
  <sheetProtection sheet="1" selectLockedCells="1"/>
  <mergeCells count="6">
    <mergeCell ref="A5:A6"/>
    <mergeCell ref="B5:B6"/>
    <mergeCell ref="C5:D5"/>
    <mergeCell ref="A2:D2"/>
    <mergeCell ref="A3:D3"/>
    <mergeCell ref="A4:B4"/>
  </mergeCells>
  <conditionalFormatting sqref="D40">
    <cfRule type="cellIs" dxfId="2" priority="1" operator="notEqual">
      <formula xml:space="preserve"> BCM_010_3 + BCM_020_3</formula>
    </cfRule>
  </conditionalFormatting>
  <conditionalFormatting sqref="D41">
    <cfRule type="cellIs" dxfId="1" priority="2" operator="notEqual">
      <formula xml:space="preserve"> BCM_010_4 + BCM_020_4</formula>
    </cfRule>
  </conditionalFormatting>
  <pageMargins left="0.39370078740157" right="0.39370078740157" top="0.35433070866142002" bottom="0.35433070866142002" header="0.31496062992126" footer="0.31496062992126"/>
  <pageSetup paperSize="9" scale="95"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3"/>
  <sheetViews>
    <sheetView showGridLines="0" tabSelected="1" workbookViewId="0">
      <selection activeCell="P8" sqref="P8"/>
    </sheetView>
  </sheetViews>
  <sheetFormatPr defaultColWidth="9.109375" defaultRowHeight="14.4" x14ac:dyDescent="0.3"/>
  <cols>
    <col min="1" max="1" width="23.5546875" customWidth="1"/>
    <col min="2" max="2" width="6.88671875" customWidth="1"/>
    <col min="3" max="6" width="15.6640625" customWidth="1"/>
    <col min="7" max="8" width="10.5546875" customWidth="1"/>
    <col min="9" max="9" width="16.33203125" bestFit="1" customWidth="1"/>
    <col min="10" max="10" width="15.6640625" customWidth="1"/>
    <col min="12" max="12" width="16.88671875" bestFit="1" customWidth="1"/>
    <col min="13" max="13" width="21" customWidth="1"/>
    <col min="15" max="15" width="16.5546875" bestFit="1" customWidth="1"/>
  </cols>
  <sheetData>
    <row r="1" spans="1:15" s="48" customFormat="1" ht="12" customHeight="1" x14ac:dyDescent="0.25">
      <c r="J1" s="80" t="s">
        <v>142</v>
      </c>
    </row>
    <row r="2" spans="1:15" s="79" customFormat="1" ht="18.75" customHeight="1" x14ac:dyDescent="0.35">
      <c r="A2" s="188" t="s">
        <v>143</v>
      </c>
      <c r="B2" s="188"/>
      <c r="C2" s="188"/>
      <c r="D2" s="188"/>
      <c r="E2" s="188"/>
      <c r="F2" s="188"/>
      <c r="G2" s="188"/>
      <c r="H2" s="188"/>
      <c r="I2" s="188"/>
      <c r="J2" s="188"/>
    </row>
    <row r="3" spans="1:15" s="1" customFormat="1" x14ac:dyDescent="0.3">
      <c r="A3" s="189" t="s">
        <v>194</v>
      </c>
      <c r="B3" s="164"/>
      <c r="C3" s="164"/>
      <c r="D3" s="164"/>
      <c r="E3" s="164"/>
      <c r="F3" s="164"/>
      <c r="G3" s="164"/>
      <c r="H3" s="164"/>
      <c r="I3" s="164"/>
      <c r="J3" s="164"/>
    </row>
    <row r="4" spans="1:15" ht="15.75" customHeight="1" x14ac:dyDescent="0.3">
      <c r="A4" s="190"/>
      <c r="B4" s="190"/>
      <c r="C4" s="190"/>
      <c r="D4" s="190"/>
      <c r="E4" s="190"/>
      <c r="F4" s="190"/>
      <c r="G4" s="190"/>
      <c r="H4" s="190"/>
      <c r="I4" s="190"/>
      <c r="J4" s="190"/>
    </row>
    <row r="5" spans="1:15" ht="51.75" customHeight="1" x14ac:dyDescent="0.3">
      <c r="A5" s="175" t="s">
        <v>144</v>
      </c>
      <c r="B5" s="177" t="s">
        <v>33</v>
      </c>
      <c r="C5" s="177" t="s">
        <v>79</v>
      </c>
      <c r="D5" s="177"/>
      <c r="E5" s="177"/>
      <c r="F5" s="177"/>
      <c r="G5" s="177" t="s">
        <v>145</v>
      </c>
      <c r="H5" s="177"/>
      <c r="I5" s="177" t="s">
        <v>146</v>
      </c>
      <c r="J5" s="179"/>
    </row>
    <row r="6" spans="1:15" ht="21.75" customHeight="1" x14ac:dyDescent="0.3">
      <c r="A6" s="176"/>
      <c r="B6" s="178"/>
      <c r="C6" s="178" t="s">
        <v>147</v>
      </c>
      <c r="D6" s="178" t="s">
        <v>148</v>
      </c>
      <c r="E6" s="178"/>
      <c r="F6" s="178" t="s">
        <v>149</v>
      </c>
      <c r="G6" s="178" t="s">
        <v>150</v>
      </c>
      <c r="H6" s="178" t="s">
        <v>149</v>
      </c>
      <c r="I6" s="178" t="s">
        <v>150</v>
      </c>
      <c r="J6" s="193" t="s">
        <v>149</v>
      </c>
    </row>
    <row r="7" spans="1:15" ht="15.75" customHeight="1" x14ac:dyDescent="0.3">
      <c r="A7" s="191"/>
      <c r="B7" s="192"/>
      <c r="C7" s="192"/>
      <c r="D7" s="72" t="s">
        <v>151</v>
      </c>
      <c r="E7" s="72" t="s">
        <v>152</v>
      </c>
      <c r="F7" s="192"/>
      <c r="G7" s="192"/>
      <c r="H7" s="192"/>
      <c r="I7" s="192"/>
      <c r="J7" s="194"/>
    </row>
    <row r="8" spans="1:15" x14ac:dyDescent="0.3">
      <c r="A8" s="41">
        <v>1</v>
      </c>
      <c r="B8" s="73">
        <v>2</v>
      </c>
      <c r="C8" s="102">
        <v>3</v>
      </c>
      <c r="D8" s="102">
        <v>4</v>
      </c>
      <c r="E8" s="102">
        <v>5</v>
      </c>
      <c r="F8" s="102">
        <v>6</v>
      </c>
      <c r="G8" s="102">
        <v>7</v>
      </c>
      <c r="H8" s="102">
        <v>8</v>
      </c>
      <c r="I8" s="73" t="s">
        <v>153</v>
      </c>
      <c r="J8" s="74" t="s">
        <v>154</v>
      </c>
    </row>
    <row r="9" spans="1:15" x14ac:dyDescent="0.3">
      <c r="A9" s="131"/>
      <c r="B9" s="36" t="s">
        <v>81</v>
      </c>
      <c r="C9" s="103">
        <v>6761973497.9300003</v>
      </c>
      <c r="D9" s="52">
        <v>5067538680.499999</v>
      </c>
      <c r="E9" s="52">
        <v>1694434817.4300001</v>
      </c>
      <c r="F9" s="52">
        <v>96176850.599999994</v>
      </c>
      <c r="G9" s="125">
        <v>2</v>
      </c>
      <c r="H9" s="125">
        <v>2</v>
      </c>
      <c r="I9" s="103">
        <f>ROUND(C9*G9/100,0)</f>
        <v>135239470</v>
      </c>
      <c r="J9" s="104">
        <f>ROUND(F9*H9/100,0)</f>
        <v>1923537</v>
      </c>
    </row>
    <row r="10" spans="1:15" x14ac:dyDescent="0.3">
      <c r="A10" s="131"/>
      <c r="B10" s="36" t="s">
        <v>82</v>
      </c>
      <c r="C10" s="103">
        <v>5196208428.3400002</v>
      </c>
      <c r="D10" s="52">
        <v>2749393689.6100001</v>
      </c>
      <c r="E10" s="52">
        <v>2446814738.7300005</v>
      </c>
      <c r="F10" s="52">
        <v>144870062.41000003</v>
      </c>
      <c r="G10" s="125">
        <v>5</v>
      </c>
      <c r="H10" s="125">
        <v>5</v>
      </c>
      <c r="I10" s="103">
        <f>ROUND(C10*G10/100,0)</f>
        <v>259810421</v>
      </c>
      <c r="J10" s="104">
        <f>ROUND(F10*H10/100,0)</f>
        <v>7243503</v>
      </c>
    </row>
    <row r="11" spans="1:15" x14ac:dyDescent="0.3">
      <c r="A11" s="131"/>
      <c r="B11" s="36" t="s">
        <v>91</v>
      </c>
      <c r="C11" s="103">
        <v>613612804.99000013</v>
      </c>
      <c r="D11" s="52">
        <v>248137361.84999999</v>
      </c>
      <c r="E11" s="52">
        <v>365475443.14000005</v>
      </c>
      <c r="F11" s="52">
        <v>29623355.849999998</v>
      </c>
      <c r="G11" s="125">
        <v>30</v>
      </c>
      <c r="H11" s="125">
        <v>30</v>
      </c>
      <c r="I11" s="103">
        <f>ROUND(C11*G11/100,0)</f>
        <v>184083841</v>
      </c>
      <c r="J11" s="104">
        <f>ROUND(F11*H11/100,0)</f>
        <v>8887007</v>
      </c>
    </row>
    <row r="12" spans="1:15" x14ac:dyDescent="0.3">
      <c r="A12" s="131"/>
      <c r="B12" s="36" t="s">
        <v>93</v>
      </c>
      <c r="C12" s="103">
        <v>362794836.73000002</v>
      </c>
      <c r="D12" s="52">
        <v>238232982.66999999</v>
      </c>
      <c r="E12" s="52">
        <v>124561854.06</v>
      </c>
      <c r="F12" s="52">
        <v>43791041.549999997</v>
      </c>
      <c r="G12" s="125">
        <v>60</v>
      </c>
      <c r="H12" s="125">
        <v>60</v>
      </c>
      <c r="I12" s="103">
        <f>ROUND(C12*G12/100,0)</f>
        <v>217676902</v>
      </c>
      <c r="J12" s="104">
        <f>ROUND(F12*H12/100,0)</f>
        <v>26274625</v>
      </c>
    </row>
    <row r="13" spans="1:15" ht="15.75" customHeight="1" x14ac:dyDescent="0.3">
      <c r="A13" s="132"/>
      <c r="B13" s="38" t="s">
        <v>95</v>
      </c>
      <c r="C13" s="105">
        <v>711835442.50000012</v>
      </c>
      <c r="D13" s="54">
        <v>194461889.32999998</v>
      </c>
      <c r="E13" s="54">
        <v>517373553.17000002</v>
      </c>
      <c r="F13" s="54">
        <v>129809354.51000001</v>
      </c>
      <c r="G13" s="126">
        <v>100</v>
      </c>
      <c r="H13" s="126">
        <v>100</v>
      </c>
      <c r="I13" s="103">
        <f>ROUND(C13*G13/100,0)</f>
        <v>711835443</v>
      </c>
      <c r="J13" s="104">
        <f>ROUND(F13*H13/100,0)</f>
        <v>129809355</v>
      </c>
    </row>
    <row r="14" spans="1:15" ht="15.75" customHeight="1" x14ac:dyDescent="0.3">
      <c r="A14" s="75" t="s">
        <v>155</v>
      </c>
      <c r="B14" s="40" t="s">
        <v>97</v>
      </c>
      <c r="C14" s="56">
        <f>SUM(C9:C13)</f>
        <v>13646425010.49</v>
      </c>
      <c r="D14" s="56">
        <f>SUM(D9:D13)</f>
        <v>8497764603.9599991</v>
      </c>
      <c r="E14" s="56">
        <f>SUM(E9:E13)</f>
        <v>5148660406.5300016</v>
      </c>
      <c r="F14" s="56">
        <f>SUM(F9:F13)</f>
        <v>444270664.92000002</v>
      </c>
      <c r="G14" s="106" t="s">
        <v>66</v>
      </c>
      <c r="H14" s="106" t="s">
        <v>66</v>
      </c>
      <c r="I14" s="107" t="s">
        <v>66</v>
      </c>
      <c r="J14" s="108" t="s">
        <v>66</v>
      </c>
    </row>
    <row r="15" spans="1:15" ht="30" customHeight="1" x14ac:dyDescent="0.3">
      <c r="A15" s="109" t="s">
        <v>156</v>
      </c>
      <c r="B15" s="42" t="s">
        <v>44</v>
      </c>
      <c r="C15" s="110" t="s">
        <v>66</v>
      </c>
      <c r="D15" s="110" t="s">
        <v>66</v>
      </c>
      <c r="E15" s="110" t="s">
        <v>66</v>
      </c>
      <c r="F15" s="110" t="s">
        <v>66</v>
      </c>
      <c r="G15" s="110" t="s">
        <v>66</v>
      </c>
      <c r="H15" s="110" t="s">
        <v>66</v>
      </c>
      <c r="I15" s="111">
        <f>SUM(I9:I13)</f>
        <v>1508646077</v>
      </c>
      <c r="J15" s="112">
        <f>SUM(J9:J13)</f>
        <v>174138027</v>
      </c>
      <c r="L15" s="150"/>
      <c r="M15" s="150"/>
      <c r="N15" s="152"/>
      <c r="O15" s="151"/>
    </row>
    <row r="16" spans="1:15" ht="30" customHeight="1" x14ac:dyDescent="0.3">
      <c r="A16" s="76" t="s">
        <v>157</v>
      </c>
      <c r="B16" s="36" t="s">
        <v>46</v>
      </c>
      <c r="C16" s="29" t="s">
        <v>66</v>
      </c>
      <c r="D16" s="29" t="s">
        <v>66</v>
      </c>
      <c r="E16" s="29" t="s">
        <v>66</v>
      </c>
      <c r="F16" s="29" t="s">
        <v>66</v>
      </c>
      <c r="G16" s="29" t="s">
        <v>66</v>
      </c>
      <c r="H16" s="29" t="s">
        <v>66</v>
      </c>
      <c r="I16" s="113">
        <v>1510381602</v>
      </c>
      <c r="J16" s="114">
        <v>174338353</v>
      </c>
      <c r="L16" s="150"/>
      <c r="M16" s="155"/>
      <c r="O16" s="154"/>
    </row>
    <row r="17" spans="1:13" ht="30.75" customHeight="1" x14ac:dyDescent="0.3">
      <c r="A17" s="115" t="s">
        <v>158</v>
      </c>
      <c r="B17" s="116" t="s">
        <v>48</v>
      </c>
      <c r="C17" s="117" t="s">
        <v>66</v>
      </c>
      <c r="D17" s="117" t="s">
        <v>66</v>
      </c>
      <c r="E17" s="117" t="s">
        <v>66</v>
      </c>
      <c r="F17" s="117" t="s">
        <v>66</v>
      </c>
      <c r="G17" s="117" t="s">
        <v>66</v>
      </c>
      <c r="H17" s="117" t="s">
        <v>66</v>
      </c>
      <c r="I17" s="118">
        <f>I16-I15</f>
        <v>1735525</v>
      </c>
      <c r="J17" s="119">
        <f>J16-J15</f>
        <v>200326</v>
      </c>
    </row>
    <row r="18" spans="1:13" x14ac:dyDescent="0.3">
      <c r="M18" s="153"/>
    </row>
    <row r="19" spans="1:13" x14ac:dyDescent="0.3">
      <c r="M19" s="150"/>
    </row>
    <row r="21" spans="1:13" x14ac:dyDescent="0.3">
      <c r="M21" s="153"/>
    </row>
    <row r="22" spans="1:13" x14ac:dyDescent="0.3">
      <c r="M22" s="152"/>
    </row>
    <row r="23" spans="1:13" x14ac:dyDescent="0.3">
      <c r="M23" s="152"/>
    </row>
  </sheetData>
  <sheetProtection selectLockedCells="1"/>
  <mergeCells count="15">
    <mergeCell ref="A2:J2"/>
    <mergeCell ref="A3:J3"/>
    <mergeCell ref="A4:J4"/>
    <mergeCell ref="A5:A7"/>
    <mergeCell ref="B5:B7"/>
    <mergeCell ref="C5:F5"/>
    <mergeCell ref="G5:H5"/>
    <mergeCell ref="I5:J5"/>
    <mergeCell ref="C6:C7"/>
    <mergeCell ref="D6:E6"/>
    <mergeCell ref="F6:F7"/>
    <mergeCell ref="G6:G7"/>
    <mergeCell ref="H6:H7"/>
    <mergeCell ref="I6:I7"/>
    <mergeCell ref="J6:J7"/>
  </mergeCells>
  <conditionalFormatting sqref="C14">
    <cfRule type="cellIs" dxfId="0" priority="1" operator="notEqual">
      <formula xml:space="preserve"> BCM_040_4</formula>
    </cfRule>
  </conditionalFormatting>
  <printOptions horizontalCentered="1"/>
  <pageMargins left="0.39370078740157" right="0.39370078740157" top="0.35433070866142002" bottom="0.35433070866142002" header="0.31496062992126" footer="0.31496062992126"/>
  <pageSetup paperSize="9" scale="95" fitToHeight="0"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4"/>
  <sheetViews>
    <sheetView showGridLines="0" workbookViewId="0">
      <selection activeCell="D17" sqref="D17"/>
    </sheetView>
  </sheetViews>
  <sheetFormatPr defaultColWidth="9.109375" defaultRowHeight="14.4" x14ac:dyDescent="0.3"/>
  <cols>
    <col min="1" max="1" width="46.6640625" customWidth="1"/>
    <col min="2" max="2" width="17.109375" customWidth="1"/>
    <col min="3" max="4" width="15.6640625" customWidth="1"/>
  </cols>
  <sheetData>
    <row r="1" spans="1:4" s="48" customFormat="1" ht="12" customHeight="1" x14ac:dyDescent="0.25">
      <c r="D1" s="80" t="s">
        <v>159</v>
      </c>
    </row>
    <row r="2" spans="1:4" s="79" customFormat="1" ht="18.75" customHeight="1" x14ac:dyDescent="0.35">
      <c r="A2" s="163" t="s">
        <v>160</v>
      </c>
      <c r="B2" s="163"/>
      <c r="C2" s="163"/>
      <c r="D2" s="163"/>
    </row>
    <row r="3" spans="1:4" ht="15.75" customHeight="1" x14ac:dyDescent="0.3">
      <c r="A3" s="164"/>
      <c r="B3" s="164"/>
      <c r="C3" s="164"/>
    </row>
    <row r="4" spans="1:4" x14ac:dyDescent="0.3">
      <c r="A4" s="195" t="s">
        <v>161</v>
      </c>
      <c r="B4" s="196"/>
      <c r="C4" s="196"/>
      <c r="D4" s="197"/>
    </row>
    <row r="5" spans="1:4" x14ac:dyDescent="0.3">
      <c r="A5" s="127" t="s">
        <v>162</v>
      </c>
      <c r="B5" s="145">
        <f>MT_14</f>
        <v>0</v>
      </c>
      <c r="C5" s="86" t="s">
        <v>163</v>
      </c>
      <c r="D5" s="128"/>
    </row>
    <row r="6" spans="1:4" x14ac:dyDescent="0.3">
      <c r="A6" s="127" t="s">
        <v>164</v>
      </c>
      <c r="B6" s="141"/>
      <c r="C6" s="9" t="s">
        <v>165</v>
      </c>
      <c r="D6" s="140"/>
    </row>
    <row r="7" spans="1:4" x14ac:dyDescent="0.3">
      <c r="A7" s="127" t="s">
        <v>166</v>
      </c>
      <c r="B7" s="201"/>
      <c r="C7" s="201"/>
      <c r="D7" s="202"/>
    </row>
    <row r="8" spans="1:4" x14ac:dyDescent="0.3">
      <c r="A8" s="198" t="s">
        <v>167</v>
      </c>
      <c r="B8" s="199"/>
      <c r="C8" s="200"/>
      <c r="D8" s="121">
        <v>1810</v>
      </c>
    </row>
    <row r="9" spans="1:4" x14ac:dyDescent="0.3">
      <c r="A9" s="203" t="s">
        <v>168</v>
      </c>
      <c r="B9" s="204"/>
      <c r="C9" s="205"/>
      <c r="D9" s="121">
        <v>443</v>
      </c>
    </row>
    <row r="10" spans="1:4" x14ac:dyDescent="0.3">
      <c r="A10" s="146" t="s">
        <v>169</v>
      </c>
      <c r="B10" s="148">
        <f>ODT</f>
        <v>45107</v>
      </c>
      <c r="C10" s="147"/>
      <c r="D10" s="121">
        <v>1862</v>
      </c>
    </row>
    <row r="11" spans="1:4" x14ac:dyDescent="0.3">
      <c r="A11" s="198" t="s">
        <v>170</v>
      </c>
      <c r="B11" s="199"/>
      <c r="D11" s="121">
        <v>242564189.56999999</v>
      </c>
    </row>
    <row r="12" spans="1:4" ht="45" customHeight="1" x14ac:dyDescent="0.3">
      <c r="A12" s="198" t="s">
        <v>171</v>
      </c>
      <c r="B12" s="199"/>
      <c r="C12" s="199"/>
      <c r="D12" s="121">
        <v>26630091</v>
      </c>
    </row>
    <row r="13" spans="1:4" x14ac:dyDescent="0.3">
      <c r="A13" s="198" t="s">
        <v>172</v>
      </c>
      <c r="B13" s="199"/>
      <c r="C13" s="200"/>
      <c r="D13" s="121">
        <v>1471847</v>
      </c>
    </row>
    <row r="14" spans="1:4" x14ac:dyDescent="0.3">
      <c r="A14" s="215" t="s">
        <v>173</v>
      </c>
      <c r="B14" s="216"/>
      <c r="C14" s="217"/>
      <c r="D14" s="121">
        <v>1195330</v>
      </c>
    </row>
    <row r="15" spans="1:4" x14ac:dyDescent="0.3">
      <c r="A15" s="212" t="s">
        <v>174</v>
      </c>
      <c r="B15" s="213"/>
      <c r="C15" s="213"/>
      <c r="D15" s="214"/>
    </row>
    <row r="16" spans="1:4" x14ac:dyDescent="0.3">
      <c r="A16" s="208" t="s">
        <v>175</v>
      </c>
      <c r="B16" s="209"/>
      <c r="C16" s="65" t="s">
        <v>176</v>
      </c>
      <c r="D16" s="121">
        <v>371065</v>
      </c>
    </row>
    <row r="17" spans="1:4" x14ac:dyDescent="0.3">
      <c r="A17" s="208" t="s">
        <v>177</v>
      </c>
      <c r="B17" s="209"/>
      <c r="C17" s="65" t="s">
        <v>176</v>
      </c>
      <c r="D17" s="121">
        <v>180345</v>
      </c>
    </row>
    <row r="18" spans="1:4" x14ac:dyDescent="0.3">
      <c r="A18" s="206" t="s">
        <v>178</v>
      </c>
      <c r="B18" s="207"/>
      <c r="C18" s="65" t="s">
        <v>66</v>
      </c>
      <c r="D18" s="139" t="s">
        <v>66</v>
      </c>
    </row>
    <row r="19" spans="1:4" x14ac:dyDescent="0.3">
      <c r="A19" s="208" t="s">
        <v>179</v>
      </c>
      <c r="B19" s="209"/>
      <c r="C19" s="210" t="s">
        <v>180</v>
      </c>
      <c r="D19" s="121">
        <v>188300467</v>
      </c>
    </row>
    <row r="20" spans="1:4" x14ac:dyDescent="0.3">
      <c r="A20" s="208" t="s">
        <v>181</v>
      </c>
      <c r="B20" s="209"/>
      <c r="C20" s="211"/>
      <c r="D20" s="121">
        <v>92548498</v>
      </c>
    </row>
    <row r="21" spans="1:4" ht="15" customHeight="1" x14ac:dyDescent="0.3">
      <c r="A21" s="208" t="s">
        <v>182</v>
      </c>
      <c r="B21" s="209"/>
      <c r="C21" s="65" t="s">
        <v>66</v>
      </c>
      <c r="D21" s="129" t="s">
        <v>66</v>
      </c>
    </row>
    <row r="22" spans="1:4" ht="15" customHeight="1" x14ac:dyDescent="0.3">
      <c r="A22" s="208" t="s">
        <v>183</v>
      </c>
      <c r="B22" s="209"/>
      <c r="C22" s="210" t="s">
        <v>180</v>
      </c>
      <c r="D22" s="121">
        <v>6903129795</v>
      </c>
    </row>
    <row r="23" spans="1:4" x14ac:dyDescent="0.3">
      <c r="A23" s="208" t="s">
        <v>184</v>
      </c>
      <c r="B23" s="209"/>
      <c r="C23" s="211"/>
      <c r="D23" s="121">
        <v>5652356942</v>
      </c>
    </row>
    <row r="24" spans="1:4" ht="15" customHeight="1" x14ac:dyDescent="0.3">
      <c r="A24" s="208" t="s">
        <v>185</v>
      </c>
      <c r="B24" s="209"/>
      <c r="C24" s="65" t="s">
        <v>66</v>
      </c>
      <c r="D24" s="129" t="s">
        <v>66</v>
      </c>
    </row>
    <row r="25" spans="1:4" ht="15" customHeight="1" x14ac:dyDescent="0.3">
      <c r="A25" s="208" t="s">
        <v>183</v>
      </c>
      <c r="B25" s="209"/>
      <c r="C25" s="210" t="s">
        <v>180</v>
      </c>
      <c r="D25" s="121">
        <v>2161083664</v>
      </c>
    </row>
    <row r="26" spans="1:4" x14ac:dyDescent="0.3">
      <c r="A26" s="208" t="s">
        <v>184</v>
      </c>
      <c r="B26" s="209"/>
      <c r="C26" s="211"/>
      <c r="D26" s="121">
        <v>1763338810</v>
      </c>
    </row>
    <row r="27" spans="1:4" x14ac:dyDescent="0.3">
      <c r="A27" s="219"/>
      <c r="B27" s="220"/>
      <c r="C27" s="220"/>
      <c r="D27" s="221"/>
    </row>
    <row r="28" spans="1:4" ht="30" customHeight="1" x14ac:dyDescent="0.3">
      <c r="A28" s="206" t="s">
        <v>186</v>
      </c>
      <c r="B28" s="226"/>
      <c r="C28" s="207"/>
      <c r="D28" s="94">
        <f>SUM(D29:D32)</f>
        <v>456645014.94999993</v>
      </c>
    </row>
    <row r="29" spans="1:4" ht="15.75" customHeight="1" x14ac:dyDescent="0.3">
      <c r="A29" s="212" t="s">
        <v>187</v>
      </c>
      <c r="B29" s="213"/>
      <c r="C29" s="218"/>
      <c r="D29" s="121">
        <v>178899223</v>
      </c>
    </row>
    <row r="30" spans="1:4" ht="15.75" customHeight="1" x14ac:dyDescent="0.3">
      <c r="A30" s="212" t="s">
        <v>188</v>
      </c>
      <c r="B30" s="213"/>
      <c r="C30" s="218"/>
      <c r="D30" s="121">
        <v>203183435.41</v>
      </c>
    </row>
    <row r="31" spans="1:4" ht="15.75" customHeight="1" x14ac:dyDescent="0.3">
      <c r="A31" s="212" t="s">
        <v>189</v>
      </c>
      <c r="B31" s="213"/>
      <c r="C31" s="218"/>
      <c r="D31" s="121">
        <v>74513857.950000003</v>
      </c>
    </row>
    <row r="32" spans="1:4" ht="15.75" customHeight="1" x14ac:dyDescent="0.3">
      <c r="A32" s="212" t="s">
        <v>190</v>
      </c>
      <c r="B32" s="213"/>
      <c r="C32" s="218"/>
      <c r="D32" s="121">
        <v>48498.59</v>
      </c>
    </row>
    <row r="33" spans="1:4" x14ac:dyDescent="0.3">
      <c r="A33" s="222" t="s">
        <v>191</v>
      </c>
      <c r="B33" s="173"/>
      <c r="C33" s="173"/>
      <c r="D33" s="121">
        <v>6421729.7699999996</v>
      </c>
    </row>
    <row r="34" spans="1:4" ht="15.75" customHeight="1" x14ac:dyDescent="0.3">
      <c r="A34" s="223" t="s">
        <v>192</v>
      </c>
      <c r="B34" s="224"/>
      <c r="C34" s="225"/>
      <c r="D34" s="130">
        <v>163</v>
      </c>
    </row>
  </sheetData>
  <sheetProtection sheet="1" selectLockedCells="1"/>
  <mergeCells count="33">
    <mergeCell ref="A31:C31"/>
    <mergeCell ref="A27:D27"/>
    <mergeCell ref="A33:C33"/>
    <mergeCell ref="A34:C34"/>
    <mergeCell ref="A21:B21"/>
    <mergeCell ref="A22:B22"/>
    <mergeCell ref="C22:C23"/>
    <mergeCell ref="A23:B23"/>
    <mergeCell ref="A24:B24"/>
    <mergeCell ref="A25:B25"/>
    <mergeCell ref="C25:C26"/>
    <mergeCell ref="A26:B26"/>
    <mergeCell ref="A32:C32"/>
    <mergeCell ref="A28:C28"/>
    <mergeCell ref="A29:C29"/>
    <mergeCell ref="A30:C30"/>
    <mergeCell ref="A12:C12"/>
    <mergeCell ref="B7:D7"/>
    <mergeCell ref="A9:C9"/>
    <mergeCell ref="A18:B18"/>
    <mergeCell ref="A19:B19"/>
    <mergeCell ref="C19:C20"/>
    <mergeCell ref="A20:B20"/>
    <mergeCell ref="A13:C13"/>
    <mergeCell ref="A15:D15"/>
    <mergeCell ref="A16:B16"/>
    <mergeCell ref="A17:B17"/>
    <mergeCell ref="A14:C14"/>
    <mergeCell ref="A2:D2"/>
    <mergeCell ref="A4:D4"/>
    <mergeCell ref="A8:C8"/>
    <mergeCell ref="A11:B11"/>
    <mergeCell ref="A3:C3"/>
  </mergeCells>
  <pageMargins left="0.39370078740157" right="0.39370078740157" top="0.35433070866142002" bottom="0.35433070866142002" header="0.31496062992126" footer="0.31496062992126"/>
  <pageSetup paperSize="9" scale="99" fitToHeight="0" orientation="portrait" r:id="rId1"/>
  <headerFooter>
    <oddHeader>&amp;R&amp;"permiansanstypeface,Regular"&amp;12Public</oddHeader>
    <oddFooter>&amp;C&amp;"permiansanstypeface,Regular"&amp;8Informaţie Publică – Document creat în cadrul BNM.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234</vt:i4>
      </vt:variant>
    </vt:vector>
  </HeadingPairs>
  <TitlesOfParts>
    <vt:vector size="240" baseType="lpstr">
      <vt:lpstr>1_MT</vt:lpstr>
      <vt:lpstr>2_SF</vt:lpstr>
      <vt:lpstr>5_VC</vt:lpstr>
      <vt:lpstr>7_FN</vt:lpstr>
      <vt:lpstr>8_PN</vt:lpstr>
      <vt:lpstr>10_DG</vt:lpstr>
      <vt:lpstr>BCM_010_3</vt:lpstr>
      <vt:lpstr>BCM_010_4</vt:lpstr>
      <vt:lpstr>BCM_020_3</vt:lpstr>
      <vt:lpstr>BCM_020_4</vt:lpstr>
      <vt:lpstr>BCM_030_3</vt:lpstr>
      <vt:lpstr>BCM_030_4</vt:lpstr>
      <vt:lpstr>BCM_040_3</vt:lpstr>
      <vt:lpstr>BCM_040_4</vt:lpstr>
      <vt:lpstr>BCM_050_3</vt:lpstr>
      <vt:lpstr>BCM_050_4</vt:lpstr>
      <vt:lpstr>BCM_060_3</vt:lpstr>
      <vt:lpstr>BCM_060_4</vt:lpstr>
      <vt:lpstr>BCM_070_3</vt:lpstr>
      <vt:lpstr>BCM_070_4</vt:lpstr>
      <vt:lpstr>BCM_080_3</vt:lpstr>
      <vt:lpstr>BCM_080_4</vt:lpstr>
      <vt:lpstr>BCM_090_3</vt:lpstr>
      <vt:lpstr>BCM_090_4</vt:lpstr>
      <vt:lpstr>BCM_100_3</vt:lpstr>
      <vt:lpstr>BCM_100_4</vt:lpstr>
      <vt:lpstr>BCM_110_3</vt:lpstr>
      <vt:lpstr>BCM_110_4</vt:lpstr>
      <vt:lpstr>BCM_120_3</vt:lpstr>
      <vt:lpstr>BCM_120_4</vt:lpstr>
      <vt:lpstr>BCM_130_3</vt:lpstr>
      <vt:lpstr>BCM_130_4</vt:lpstr>
      <vt:lpstr>BCM_140_3</vt:lpstr>
      <vt:lpstr>BCM_140_4</vt:lpstr>
      <vt:lpstr>BCM_150_3</vt:lpstr>
      <vt:lpstr>BCM_150_4</vt:lpstr>
      <vt:lpstr>BCM_160_4</vt:lpstr>
      <vt:lpstr>BCM_170_3</vt:lpstr>
      <vt:lpstr>BCM_170_4</vt:lpstr>
      <vt:lpstr>BCM_180_4</vt:lpstr>
      <vt:lpstr>BCM_190_4</vt:lpstr>
      <vt:lpstr>BCM_200_3</vt:lpstr>
      <vt:lpstr>BCM_200_4</vt:lpstr>
      <vt:lpstr>BCM_210_3</vt:lpstr>
      <vt:lpstr>BCM_210_4</vt:lpstr>
      <vt:lpstr>BCM_220_3</vt:lpstr>
      <vt:lpstr>BCM_220_4</vt:lpstr>
      <vt:lpstr>MDG_10</vt:lpstr>
      <vt:lpstr>MDG_100</vt:lpstr>
      <vt:lpstr>MDG_110</vt:lpstr>
      <vt:lpstr>MDG_120</vt:lpstr>
      <vt:lpstr>MDG_130</vt:lpstr>
      <vt:lpstr>MDG_140</vt:lpstr>
      <vt:lpstr>MDG_15</vt:lpstr>
      <vt:lpstr>MDG_150</vt:lpstr>
      <vt:lpstr>MDG_160</vt:lpstr>
      <vt:lpstr>MDG_170</vt:lpstr>
      <vt:lpstr>MDG_180</vt:lpstr>
      <vt:lpstr>MDG_190</vt:lpstr>
      <vt:lpstr>MDG_20</vt:lpstr>
      <vt:lpstr>MDG_200</vt:lpstr>
      <vt:lpstr>MDG_30</vt:lpstr>
      <vt:lpstr>MDG_40</vt:lpstr>
      <vt:lpstr>MDG_50</vt:lpstr>
      <vt:lpstr>MDG_60</vt:lpstr>
      <vt:lpstr>MDG_70</vt:lpstr>
      <vt:lpstr>MDG_80</vt:lpstr>
      <vt:lpstr>MDG_800</vt:lpstr>
      <vt:lpstr>MDG_810</vt:lpstr>
      <vt:lpstr>MDG_820</vt:lpstr>
      <vt:lpstr>MDG_830</vt:lpstr>
      <vt:lpstr>MDG_840</vt:lpstr>
      <vt:lpstr>MDG_90</vt:lpstr>
      <vt:lpstr>MDG_900</vt:lpstr>
      <vt:lpstr>MDG_910</vt:lpstr>
      <vt:lpstr>mdu_220_3</vt:lpstr>
      <vt:lpstr>MFN_010_3</vt:lpstr>
      <vt:lpstr>MFN_010_4</vt:lpstr>
      <vt:lpstr>MFN_020_3</vt:lpstr>
      <vt:lpstr>MFN_020_4</vt:lpstr>
      <vt:lpstr>MFN_030_3</vt:lpstr>
      <vt:lpstr>MFN_030_4</vt:lpstr>
      <vt:lpstr>MFN_040_3</vt:lpstr>
      <vt:lpstr>MFN_040_4</vt:lpstr>
      <vt:lpstr>MFN_050_3</vt:lpstr>
      <vt:lpstr>MFN_050_4</vt:lpstr>
      <vt:lpstr>MFN_060_3</vt:lpstr>
      <vt:lpstr>MFN_060_4</vt:lpstr>
      <vt:lpstr>MFN_070_3</vt:lpstr>
      <vt:lpstr>MFN_070_4</vt:lpstr>
      <vt:lpstr>MFN_080_3</vt:lpstr>
      <vt:lpstr>MFN_080_4</vt:lpstr>
      <vt:lpstr>MFN_090_3</vt:lpstr>
      <vt:lpstr>MFN_090_4</vt:lpstr>
      <vt:lpstr>MFN_100_3</vt:lpstr>
      <vt:lpstr>MFN_100_4</vt:lpstr>
      <vt:lpstr>MFN_110_3</vt:lpstr>
      <vt:lpstr>MFN_110_4</vt:lpstr>
      <vt:lpstr>MFN_120_3</vt:lpstr>
      <vt:lpstr>MFN_120_4</vt:lpstr>
      <vt:lpstr>MFN_130_3</vt:lpstr>
      <vt:lpstr>MFN_130_4</vt:lpstr>
      <vt:lpstr>MFN_140_3</vt:lpstr>
      <vt:lpstr>MFN_140_4</vt:lpstr>
      <vt:lpstr>MFN_150_3</vt:lpstr>
      <vt:lpstr>MFN_150_4</vt:lpstr>
      <vt:lpstr>MFN_160_3</vt:lpstr>
      <vt:lpstr>MFN_160_4</vt:lpstr>
      <vt:lpstr>MFN_170_3</vt:lpstr>
      <vt:lpstr>MFN_170_4</vt:lpstr>
      <vt:lpstr>MFN_180_3</vt:lpstr>
      <vt:lpstr>MFN_180_4</vt:lpstr>
      <vt:lpstr>MFN_190_3</vt:lpstr>
      <vt:lpstr>MFN_190_4</vt:lpstr>
      <vt:lpstr>MFN_200_3</vt:lpstr>
      <vt:lpstr>MFN_200_4</vt:lpstr>
      <vt:lpstr>MFN_210_3</vt:lpstr>
      <vt:lpstr>MFN_210_4</vt:lpstr>
      <vt:lpstr>MFN_220_3</vt:lpstr>
      <vt:lpstr>MFN_220_4</vt:lpstr>
      <vt:lpstr>MFN_230_3</vt:lpstr>
      <vt:lpstr>MFN_230_4</vt:lpstr>
      <vt:lpstr>MFN_240_3</vt:lpstr>
      <vt:lpstr>MFN_240_4</vt:lpstr>
      <vt:lpstr>MFN_250_3</vt:lpstr>
      <vt:lpstr>MFN_250_4</vt:lpstr>
      <vt:lpstr>MFN_260_3</vt:lpstr>
      <vt:lpstr>MFN_260_4</vt:lpstr>
      <vt:lpstr>MFN_270_3</vt:lpstr>
      <vt:lpstr>MFN_270_4</vt:lpstr>
      <vt:lpstr>MFN_280_3</vt:lpstr>
      <vt:lpstr>MFN_280_4</vt:lpstr>
      <vt:lpstr>MFN_290_3</vt:lpstr>
      <vt:lpstr>MFN_290_4</vt:lpstr>
      <vt:lpstr>MPN_010_1</vt:lpstr>
      <vt:lpstr>MPN_010_10</vt:lpstr>
      <vt:lpstr>MPN_010_3</vt:lpstr>
      <vt:lpstr>MPN_010_4</vt:lpstr>
      <vt:lpstr>MPN_010_5</vt:lpstr>
      <vt:lpstr>MPN_010_6</vt:lpstr>
      <vt:lpstr>MPN_010_7</vt:lpstr>
      <vt:lpstr>MPN_010_8</vt:lpstr>
      <vt:lpstr>MPN_010_9</vt:lpstr>
      <vt:lpstr>MPN_020_1</vt:lpstr>
      <vt:lpstr>MPN_020_10</vt:lpstr>
      <vt:lpstr>MPN_020_3</vt:lpstr>
      <vt:lpstr>MPN_020_4</vt:lpstr>
      <vt:lpstr>MPN_020_5</vt:lpstr>
      <vt:lpstr>MPN_020_6</vt:lpstr>
      <vt:lpstr>MPN_020_7</vt:lpstr>
      <vt:lpstr>MPN_020_8</vt:lpstr>
      <vt:lpstr>MPN_020_9</vt:lpstr>
      <vt:lpstr>MPN_030_1</vt:lpstr>
      <vt:lpstr>MPN_030_10</vt:lpstr>
      <vt:lpstr>MPN_030_3</vt:lpstr>
      <vt:lpstr>MPN_030_4</vt:lpstr>
      <vt:lpstr>MPN_030_5</vt:lpstr>
      <vt:lpstr>MPN_030_6</vt:lpstr>
      <vt:lpstr>MPN_030_7</vt:lpstr>
      <vt:lpstr>MPN_030_8</vt:lpstr>
      <vt:lpstr>MPN_030_9</vt:lpstr>
      <vt:lpstr>MPN_040_1</vt:lpstr>
      <vt:lpstr>MPN_040_10</vt:lpstr>
      <vt:lpstr>MPN_040_3</vt:lpstr>
      <vt:lpstr>MPN_040_4</vt:lpstr>
      <vt:lpstr>MPN_040_5</vt:lpstr>
      <vt:lpstr>MPN_040_6</vt:lpstr>
      <vt:lpstr>MPN_040_7</vt:lpstr>
      <vt:lpstr>MPN_040_8</vt:lpstr>
      <vt:lpstr>MPN_040_9</vt:lpstr>
      <vt:lpstr>MPN_050_1</vt:lpstr>
      <vt:lpstr>MPN_050_10</vt:lpstr>
      <vt:lpstr>MPN_050_3</vt:lpstr>
      <vt:lpstr>MPN_050_4</vt:lpstr>
      <vt:lpstr>MPN_050_5</vt:lpstr>
      <vt:lpstr>MPN_050_6</vt:lpstr>
      <vt:lpstr>MPN_050_7</vt:lpstr>
      <vt:lpstr>MPN_050_8</vt:lpstr>
      <vt:lpstr>MPN_050_9</vt:lpstr>
      <vt:lpstr>MPN_060_3</vt:lpstr>
      <vt:lpstr>MPN_060_4</vt:lpstr>
      <vt:lpstr>MPN_060_5</vt:lpstr>
      <vt:lpstr>MPN_060_6</vt:lpstr>
      <vt:lpstr>MPN_070_10</vt:lpstr>
      <vt:lpstr>MPN_070_9</vt:lpstr>
      <vt:lpstr>MPN_080_10</vt:lpstr>
      <vt:lpstr>MPN_080_9</vt:lpstr>
      <vt:lpstr>MPN_090_10</vt:lpstr>
      <vt:lpstr>MPN_090_9</vt:lpstr>
      <vt:lpstr>MT_1</vt:lpstr>
      <vt:lpstr>MT_10</vt:lpstr>
      <vt:lpstr>MT_11</vt:lpstr>
      <vt:lpstr>MT_12</vt:lpstr>
      <vt:lpstr>MT_13</vt:lpstr>
      <vt:lpstr>MT_14</vt:lpstr>
      <vt:lpstr>MT_15</vt:lpstr>
      <vt:lpstr>MT_16</vt:lpstr>
      <vt:lpstr>MT_17</vt:lpstr>
      <vt:lpstr>MT_18</vt:lpstr>
      <vt:lpstr>MT_2</vt:lpstr>
      <vt:lpstr>MT_3</vt:lpstr>
      <vt:lpstr>MT_4</vt:lpstr>
      <vt:lpstr>MT_5</vt:lpstr>
      <vt:lpstr>MT_6</vt:lpstr>
      <vt:lpstr>MT_7</vt:lpstr>
      <vt:lpstr>MT_8</vt:lpstr>
      <vt:lpstr>MT_9</vt:lpstr>
      <vt:lpstr>ODF</vt:lpstr>
      <vt:lpstr>ODT</vt:lpstr>
      <vt:lpstr>PACKAGE</vt:lpstr>
      <vt:lpstr>'1_MT'!Print_Area</vt:lpstr>
      <vt:lpstr>'10_DG'!Print_Area</vt:lpstr>
      <vt:lpstr>'2_SF'!Print_Area</vt:lpstr>
      <vt:lpstr>'5_VC'!Print_Area</vt:lpstr>
      <vt:lpstr>'7_FN'!Print_Area</vt:lpstr>
      <vt:lpstr>'8_PN'!Print_Area</vt:lpstr>
      <vt:lpstr>VC_010_3</vt:lpstr>
      <vt:lpstr>VC_010_4</vt:lpstr>
      <vt:lpstr>VC_020_3</vt:lpstr>
      <vt:lpstr>VC_020_4</vt:lpstr>
      <vt:lpstr>VC_030_3</vt:lpstr>
      <vt:lpstr>VC_030_4</vt:lpstr>
      <vt:lpstr>VC_040_3</vt:lpstr>
      <vt:lpstr>VC_040_4</vt:lpstr>
      <vt:lpstr>VC_050_3</vt:lpstr>
      <vt:lpstr>VC_050_4</vt:lpstr>
      <vt:lpstr>VC_060_3</vt:lpstr>
      <vt:lpstr>VC_060_4</vt:lpstr>
      <vt:lpstr>VC_070_3</vt:lpstr>
      <vt:lpstr>VC_070_4</vt:lpstr>
      <vt:lpstr>VC_080_3</vt:lpstr>
      <vt:lpstr>VC_080_4</vt:lpstr>
      <vt:lpstr>VC_090_3</vt:lpstr>
      <vt:lpstr>VC_090_4</vt:lpstr>
      <vt:lpstr>VC_100_3</vt:lpstr>
      <vt:lpstr>VC_100_4</vt:lpstr>
      <vt:lpstr>VC_110_3</vt:lpstr>
      <vt:lpstr>VC_110_4</vt:lpstr>
      <vt:lpstr>VC_120_3</vt:lpstr>
      <vt:lpstr>VC_120_4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Marcodor</dc:creator>
  <cp:keywords/>
  <dc:description/>
  <cp:lastModifiedBy>Pavel M. Maftei</cp:lastModifiedBy>
  <dcterms:created xsi:type="dcterms:W3CDTF">2016-06-29T08:07:57Z</dcterms:created>
  <dcterms:modified xsi:type="dcterms:W3CDTF">2023-08-28T11:20:45Z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5825a91d-7467-4e96-867e-5c26f0f9be07</vt:lpwstr>
  </property>
  <property fmtid="{D5CDD505-2E9C-101B-9397-08002B2CF9AE}" pid="3" name="Clasificare">
    <vt:lpwstr>Public</vt:lpwstr>
  </property>
</Properties>
</file>